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ung\Desktop\юля максим питание\ывапролдж\"/>
    </mc:Choice>
  </mc:AlternateContent>
  <bookViews>
    <workbookView xWindow="0" yWindow="0" windowWidth="22350" windowHeight="9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3" i="1" l="1"/>
  <c r="M222" i="1"/>
  <c r="M223" i="1" s="1"/>
  <c r="E222" i="1"/>
  <c r="E223" i="1" s="1"/>
  <c r="C222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92" i="1"/>
  <c r="N92" i="1"/>
  <c r="N222" i="1" s="1"/>
  <c r="N223" i="1" s="1"/>
  <c r="M92" i="1"/>
  <c r="L92" i="1"/>
  <c r="K92" i="1"/>
  <c r="J92" i="1"/>
  <c r="I92" i="1"/>
  <c r="H92" i="1"/>
  <c r="G92" i="1"/>
  <c r="F92" i="1"/>
  <c r="F222" i="1" s="1"/>
  <c r="F223" i="1" s="1"/>
  <c r="E92" i="1"/>
  <c r="D92" i="1"/>
  <c r="O72" i="1"/>
  <c r="N72" i="1"/>
  <c r="M72" i="1"/>
  <c r="L72" i="1"/>
  <c r="K72" i="1"/>
  <c r="J72" i="1"/>
  <c r="I72" i="1"/>
  <c r="H72" i="1"/>
  <c r="G72" i="1"/>
  <c r="F72" i="1"/>
  <c r="E72" i="1"/>
  <c r="D72" i="1"/>
  <c r="Q63" i="1"/>
  <c r="P63" i="1"/>
  <c r="O63" i="1"/>
  <c r="O222" i="1" s="1"/>
  <c r="O223" i="1" s="1"/>
  <c r="N63" i="1"/>
  <c r="M63" i="1"/>
  <c r="L63" i="1"/>
  <c r="L222" i="1" s="1"/>
  <c r="L223" i="1" s="1"/>
  <c r="K63" i="1"/>
  <c r="K222" i="1" s="1"/>
  <c r="K223" i="1" s="1"/>
  <c r="J63" i="1"/>
  <c r="J222" i="1" s="1"/>
  <c r="J223" i="1" s="1"/>
  <c r="I63" i="1"/>
  <c r="I222" i="1" s="1"/>
  <c r="I223" i="1" s="1"/>
  <c r="H63" i="1"/>
  <c r="H222" i="1" s="1"/>
  <c r="H223" i="1" s="1"/>
  <c r="G63" i="1"/>
  <c r="G222" i="1" s="1"/>
  <c r="G223" i="1" s="1"/>
  <c r="F63" i="1"/>
  <c r="E63" i="1"/>
  <c r="D63" i="1"/>
  <c r="D222" i="1" s="1"/>
  <c r="D223" i="1" s="1"/>
</calcChain>
</file>

<file path=xl/sharedStrings.xml><?xml version="1.0" encoding="utf-8"?>
<sst xmlns="http://schemas.openxmlformats.org/spreadsheetml/2006/main" count="229" uniqueCount="126">
  <si>
    <t>Согласовано</t>
  </si>
  <si>
    <t>Разработано и утвеждено</t>
  </si>
  <si>
    <t>Руководитель общеобразовательного учреждения</t>
  </si>
  <si>
    <t>Директор ООО "ФУДСОЦСЕРВИС"</t>
  </si>
  <si>
    <t>________________________</t>
  </si>
  <si>
    <t>________________Э.Р. Харламова</t>
  </si>
  <si>
    <t xml:space="preserve">Примерное цикличное двенадцатидневное меню </t>
  </si>
  <si>
    <t xml:space="preserve">Для организации бесплатного горячего питания (горячих завтраков) для обучающихся начальных классов </t>
  </si>
  <si>
    <t>общеобразовательных организаций Республики Татарстан</t>
  </si>
  <si>
    <t xml:space="preserve">ПРИМЕРНОЕ ДВУХНЕДЕЛЬНОЕ МЕНЮ ДЛЯ ОБУЧАЮЩИХСЯ В ОБЩЕОБРАЗОВАТЕЛЬНЫХ ОРГАНИЗАЦИЯХ С 1 по 4 КЛАССЫ 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</si>
  <si>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</si>
  <si>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</si>
  <si>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</si>
  <si>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</si>
  <si>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</si>
  <si>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</si>
  <si>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</si>
  <si>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</si>
  <si>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</si>
  <si>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</si>
  <si>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</si>
  <si>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</si>
  <si>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</si>
  <si>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</si>
  <si>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</si>
  <si>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</si>
  <si>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</si>
  <si>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№ 59 Сбор.рец. На прод-ию для обуч. Во всех образ.учреж-Дели 2017</t>
  </si>
  <si>
    <t>Салат из моркови с яблоками</t>
  </si>
  <si>
    <t>№ 271 Сбор.рец. На прод-ию для обуч. Во всех образ.учреж-Дели 2017</t>
  </si>
  <si>
    <t>Котлета домашняя из говядины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</si>
  <si>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</si>
  <si>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</si>
  <si>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</si>
  <si>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</si>
  <si>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</si>
  <si>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Печенье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</si>
  <si>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</si>
  <si>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</si>
  <si>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</si>
  <si>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</si>
  <si>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</si>
  <si>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</si>
  <si>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</si>
  <si>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</si>
  <si>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</si>
  <si>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</si>
  <si>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</si>
  <si>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</si>
  <si>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</si>
  <si>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</si>
  <si>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</si>
  <si>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</si>
  <si>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</si>
  <si>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</si>
  <si>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</si>
  <si>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3 день</t>
  </si>
  <si>
    <t>№ 67  Сбор.рец. На прод-ию для обуч. Во всех образ.учреж-Дели 2017, 366/2016</t>
  </si>
  <si>
    <t>Винегрет овощной</t>
  </si>
  <si>
    <t>№ 293  Сбор.рец. На прод-ию для обуч. Во всех образ.учреж-Дели 2017, 366/2016</t>
  </si>
  <si>
    <t>Куриные бедра запеченные с томатным соусом</t>
  </si>
  <si>
    <t>90/20</t>
  </si>
  <si>
    <t>№ 304  Сбор.рец. На прод-ию для обуч. Во всех образ.учреж-Дели 2017</t>
  </si>
  <si>
    <t>Рис отварной рассыпчатый с маслом сливочным</t>
  </si>
  <si>
    <t>№ 376 Сбор.рец. На прод-ию для обуч. Во всех образ.учреж-Дели 2017</t>
  </si>
  <si>
    <t>Чай с сахаром</t>
  </si>
  <si>
    <t>190/10</t>
  </si>
  <si>
    <t>4 день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</si>
  <si>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</si>
  <si>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</si>
  <si>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</si>
  <si>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</si>
  <si>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312 Сбор.рец. На прод-ию для обуч. Во всех образ.учреж-Дели -2017</t>
  </si>
  <si>
    <t>Пюре картофельное с маслом сливочным</t>
  </si>
  <si>
    <t>№ 342 Сбор.рец. На прод-ию для обуч. Во всех образ.учреж-Дели 2017</t>
  </si>
  <si>
    <t>Компот из свежих яблок (75 С)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</si>
  <si>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</si>
  <si>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</si>
  <si>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</si>
  <si>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</si>
  <si>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</si>
  <si>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</si>
  <si>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</si>
  <si>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>6 день</t>
  </si>
  <si>
    <t xml:space="preserve">№ 62 Сбор.рец. На прод-ию для обуч. Во всех образ.учреж-Дели -2017 </t>
  </si>
  <si>
    <t>Салат из моркови с сахаром</t>
  </si>
  <si>
    <t>Котлеты говяжьи</t>
  </si>
  <si>
    <t>90</t>
  </si>
  <si>
    <t>№ 199 Сбор.рец. На прод-ию для обуч. Во всех образ.учреж-Дели 2017</t>
  </si>
  <si>
    <t>Гороховое пюре с маслом сливочным</t>
  </si>
  <si>
    <t>Чай с мармеладом</t>
  </si>
  <si>
    <t>185/15</t>
  </si>
  <si>
    <t xml:space="preserve">2-ая неделя </t>
  </si>
  <si>
    <t>№293 Сбор.рец. На прод-ию для обуч. Во всех образ.учреж-Дели 2017</t>
  </si>
  <si>
    <t>Птица запеченная</t>
  </si>
  <si>
    <t>150/3</t>
  </si>
  <si>
    <t>Чай с сахаром,с яблоком</t>
  </si>
  <si>
    <t>180/10/10</t>
  </si>
  <si>
    <t>№3 Сбор.рец. На прод-ию для обуч. Во всех образ.учреж-Дели 2017</t>
  </si>
  <si>
    <t>Бутерброд с маслом сливочным и сыром</t>
  </si>
  <si>
    <t>№143,241 Сбор.рец. На прод-ию для обуч. Во всех образ.учреж-Дели 2017</t>
  </si>
  <si>
    <t>Овощи тушеные с мясом</t>
  </si>
  <si>
    <t>50/150</t>
  </si>
  <si>
    <t>ТТК</t>
  </si>
  <si>
    <t>Чай "Витаминный" с ягодами</t>
  </si>
  <si>
    <t>промышленного выпуска</t>
  </si>
  <si>
    <t>Батончик злаковый</t>
  </si>
  <si>
    <t>№ 52 Сбор.рец. На прод-ию для обуч. Во всех образ.учреж-Дели -2017</t>
  </si>
  <si>
    <t>Салат из свеклы отварной</t>
  </si>
  <si>
    <t>№ 294 Сбор.рец. На прод-ию для обуч. Во всех образ.учреж-Дели -2017</t>
  </si>
  <si>
    <t>Котлеты из мяса кур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</si>
  <si>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</si>
  <si>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</si>
  <si>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</si>
  <si>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Напиток из свежих фруктов (75С)</t>
  </si>
  <si>
    <t>№ 45 Сбор.рец. На прод-ию для обуч. Во всех образ.учреж-Дели -2017</t>
  </si>
  <si>
    <t>Салат из свежей капусты с морковью</t>
  </si>
  <si>
    <t>№ 265 Сбор.рец. На прод-ию для обуч. Во всех образ.учреж-Дели -2017</t>
  </si>
  <si>
    <t>Плов из говядины с рисом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</si>
  <si>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</si>
  <si>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</si>
  <si>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</si>
  <si>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№ 303 Сбор.рец. На прод-ию для обуч. Во всех образ.учреж-Дели 2017</t>
  </si>
  <si>
    <t>Каша гречневая вязкая</t>
  </si>
  <si>
    <t>ВСЕГО за 12 дней:</t>
  </si>
  <si>
    <t>В среднем на 1 учащегося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</si>
</sst>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Calibri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0" xfId="0" applyNumberFormat="1" applyFont="1" applyFill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left" wrapText="1"/>
    </xf>
    <xf numFmtId="0" fontId="11" fillId="3" borderId="2" xfId="0" applyNumberFormat="1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left" wrapText="1"/>
    </xf>
    <xf numFmtId="0" fontId="14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left" vertical="center" wrapText="1"/>
    </xf>
    <xf numFmtId="1" fontId="14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right" wrapText="1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15" fillId="2" borderId="2" xfId="0" applyNumberFormat="1" applyFont="1" applyFill="1" applyBorder="1" applyAlignment="1">
      <alignment horizontal="left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164" fontId="16" fillId="0" borderId="2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2" fontId="17" fillId="2" borderId="2" xfId="0" applyNumberFormat="1" applyFont="1" applyFill="1" applyBorder="1" applyAlignment="1">
      <alignment horizontal="center" vertic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11" fillId="2" borderId="0" xfId="0" applyNumberFormat="1" applyFont="1" applyFill="1" applyBorder="1" applyAlignment="1">
      <alignment horizontal="left" wrapText="1"/>
    </xf>
    <xf numFmtId="0" fontId="12" fillId="2" borderId="0" xfId="0" applyNumberFormat="1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left" vertical="center" wrapText="1"/>
    </xf>
    <xf numFmtId="165" fontId="14" fillId="2" borderId="2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 wrapText="1"/>
    </xf>
    <xf numFmtId="0" fontId="11" fillId="2" borderId="4" xfId="0" applyNumberFormat="1" applyFont="1" applyFill="1" applyBorder="1" applyAlignment="1">
      <alignment horizontal="center" wrapText="1"/>
    </xf>
    <xf numFmtId="0" fontId="11" fillId="2" borderId="5" xfId="0" applyNumberFormat="1" applyFont="1" applyFill="1" applyBorder="1" applyAlignment="1">
      <alignment horizontal="center" wrapText="1"/>
    </xf>
    <xf numFmtId="0" fontId="12" fillId="2" borderId="2" xfId="0" applyNumberFormat="1" applyFont="1" applyFill="1" applyBorder="1" applyAlignment="1">
      <alignment wrapText="1"/>
    </xf>
    <xf numFmtId="0" fontId="12" fillId="2" borderId="3" xfId="0" applyNumberFormat="1" applyFont="1" applyFill="1" applyBorder="1" applyAlignment="1">
      <alignment horizontal="center" wrapText="1"/>
    </xf>
    <xf numFmtId="0" fontId="12" fillId="2" borderId="4" xfId="0" applyNumberFormat="1" applyFont="1" applyFill="1" applyBorder="1" applyAlignment="1">
      <alignment horizontal="center" wrapText="1"/>
    </xf>
    <xf numFmtId="0" fontId="12" fillId="2" borderId="5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left" wrapText="1"/>
    </xf>
    <xf numFmtId="0" fontId="19" fillId="2" borderId="2" xfId="0" applyNumberFormat="1" applyFont="1" applyFill="1" applyBorder="1" applyAlignment="1">
      <alignment wrapText="1"/>
    </xf>
    <xf numFmtId="0" fontId="19" fillId="2" borderId="2" xfId="0" applyNumberFormat="1" applyFont="1" applyFill="1" applyBorder="1" applyAlignment="1">
      <alignment horizontal="center" wrapText="1"/>
    </xf>
    <xf numFmtId="2" fontId="19" fillId="2" borderId="2" xfId="0" applyNumberFormat="1" applyFont="1" applyFill="1" applyBorder="1" applyAlignment="1">
      <alignment horizontal="center" wrapText="1"/>
    </xf>
    <xf numFmtId="0" fontId="14" fillId="2" borderId="3" xfId="0" applyNumberFormat="1" applyFont="1" applyFill="1" applyBorder="1" applyAlignment="1">
      <alignment horizontal="left" wrapText="1"/>
    </xf>
    <xf numFmtId="49" fontId="14" fillId="2" borderId="2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 wrapText="1"/>
    </xf>
    <xf numFmtId="165" fontId="14" fillId="2" borderId="2" xfId="0" applyNumberFormat="1" applyFont="1" applyFill="1" applyBorder="1" applyAlignment="1">
      <alignment horizontal="center" wrapText="1"/>
    </xf>
    <xf numFmtId="1" fontId="14" fillId="2" borderId="2" xfId="0" applyNumberFormat="1" applyFont="1" applyFill="1" applyBorder="1" applyAlignment="1">
      <alignment horizontal="center" wrapText="1"/>
    </xf>
    <xf numFmtId="0" fontId="14" fillId="2" borderId="2" xfId="0" applyNumberFormat="1" applyFont="1" applyFill="1" applyBorder="1" applyAlignment="1">
      <alignment horizontal="center" wrapText="1"/>
    </xf>
    <xf numFmtId="0" fontId="12" fillId="2" borderId="3" xfId="0" applyNumberFormat="1" applyFont="1" applyFill="1" applyBorder="1" applyAlignment="1">
      <alignment horizontal="right" wrapText="1"/>
    </xf>
    <xf numFmtId="0" fontId="11" fillId="2" borderId="3" xfId="0" applyNumberFormat="1" applyFont="1" applyFill="1" applyBorder="1" applyAlignment="1">
      <alignment horizontal="center" wrapText="1"/>
    </xf>
    <xf numFmtId="0" fontId="11" fillId="2" borderId="4" xfId="0" applyNumberFormat="1" applyFont="1" applyFill="1" applyBorder="1" applyAlignment="1">
      <alignment horizontal="center" wrapText="1"/>
    </xf>
    <xf numFmtId="0" fontId="11" fillId="2" borderId="5" xfId="0" applyNumberFormat="1" applyFont="1" applyFill="1" applyBorder="1" applyAlignment="1">
      <alignment horizontal="center" wrapText="1"/>
    </xf>
    <xf numFmtId="0" fontId="19" fillId="2" borderId="2" xfId="0" applyNumberFormat="1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2" fontId="20" fillId="2" borderId="2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2" fillId="2" borderId="7" xfId="0" applyNumberFormat="1" applyFont="1" applyFill="1" applyBorder="1" applyAlignment="1">
      <alignment horizontal="right" vertical="center" wrapText="1"/>
    </xf>
    <xf numFmtId="0" fontId="20" fillId="2" borderId="7" xfId="0" applyNumberFormat="1" applyFont="1" applyFill="1" applyBorder="1" applyAlignment="1">
      <alignment horizontal="center" vertical="center"/>
    </xf>
    <xf numFmtId="2" fontId="20" fillId="2" borderId="7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right" vertical="center" wrapText="1"/>
    </xf>
    <xf numFmtId="0" fontId="20" fillId="2" borderId="0" xfId="0" applyNumberFormat="1" applyFont="1" applyFill="1" applyBorder="1" applyAlignment="1">
      <alignment horizontal="center" vertical="center"/>
    </xf>
    <xf numFmtId="2" fontId="20" fillId="2" borderId="0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wrapText="1"/>
    </xf>
    <xf numFmtId="0" fontId="12" fillId="2" borderId="0" xfId="0" applyNumberFormat="1" applyFont="1" applyFill="1" applyBorder="1" applyAlignment="1">
      <alignment horizontal="right" wrapText="1"/>
    </xf>
    <xf numFmtId="0" fontId="12" fillId="2" borderId="0" xfId="0" applyNumberFormat="1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 wrapText="1"/>
    </xf>
    <xf numFmtId="1" fontId="12" fillId="2" borderId="0" xfId="0" applyNumberFormat="1" applyFont="1" applyFill="1" applyBorder="1" applyAlignment="1">
      <alignment horizont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left" vertical="center" wrapText="1"/>
    </xf>
    <xf numFmtId="0" fontId="11" fillId="3" borderId="2" xfId="0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left" vertical="center" wrapText="1"/>
    </xf>
    <xf numFmtId="2" fontId="17" fillId="2" borderId="0" xfId="0" applyNumberFormat="1" applyFont="1" applyFill="1" applyAlignment="1">
      <alignment horizontal="center"/>
    </xf>
    <xf numFmtId="0" fontId="14" fillId="2" borderId="2" xfId="0" applyNumberFormat="1" applyFont="1" applyFill="1" applyBorder="1" applyAlignment="1">
      <alignment vertical="center" wrapText="1"/>
    </xf>
    <xf numFmtId="0" fontId="12" fillId="2" borderId="7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5" fillId="2" borderId="2" xfId="0" applyNumberFormat="1" applyFont="1" applyFill="1" applyBorder="1" applyAlignment="1">
      <alignment horizontal="left" vertical="center" wrapText="1"/>
    </xf>
    <xf numFmtId="2" fontId="21" fillId="2" borderId="2" xfId="0" applyNumberFormat="1" applyFont="1" applyFill="1" applyBorder="1" applyAlignment="1">
      <alignment horizontal="center" vertical="center" wrapText="1"/>
    </xf>
    <xf numFmtId="2" fontId="21" fillId="2" borderId="3" xfId="0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right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4" fillId="2" borderId="10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22" fillId="0" borderId="2" xfId="0" applyFont="1" applyBorder="1" applyAlignment="1">
      <alignment horizontal="right"/>
    </xf>
    <xf numFmtId="0" fontId="22" fillId="0" borderId="2" xfId="0" applyFont="1" applyBorder="1" applyAlignment="1">
      <alignment horizontal="center"/>
    </xf>
    <xf numFmtId="2" fontId="22" fillId="0" borderId="2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9"/>
  <sheetViews>
    <sheetView tabSelected="1" topLeftCell="A43" workbookViewId="0">
      <selection activeCell="B52" sqref="B52:O52"/>
    </sheetView>
  </sheetViews>
  <sheetFormatPr defaultRowHeight="15" x14ac:dyDescent="0.25"/>
  <cols>
    <col min="1" max="1" width="28.7109375" customWidth="1"/>
    <col min="2" max="2" width="55" customWidth="1"/>
    <col min="3" max="3" width="11" customWidth="1"/>
    <col min="7" max="7" width="11" customWidth="1"/>
    <col min="10" max="10" width="11.28515625" customWidth="1"/>
    <col min="12" max="12" width="11" customWidth="1"/>
    <col min="13" max="13" width="12" customWidth="1"/>
    <col min="14" max="14" width="11.28515625" customWidth="1"/>
    <col min="16" max="16" width="0" hidden="1" customWidth="1"/>
    <col min="17" max="17" width="9.140625" style="3" hidden="1" customWidth="1"/>
    <col min="18" max="18" width="9.140625" style="4"/>
    <col min="257" max="257" width="28.7109375" customWidth="1"/>
    <col min="258" max="258" width="55" customWidth="1"/>
    <col min="259" max="259" width="11" customWidth="1"/>
    <col min="263" max="263" width="11" customWidth="1"/>
    <col min="266" max="266" width="11.28515625" customWidth="1"/>
    <col min="268" max="268" width="11" customWidth="1"/>
    <col min="269" max="269" width="12" customWidth="1"/>
    <col min="270" max="270" width="11.28515625" customWidth="1"/>
    <col min="272" max="273" width="0" hidden="1" customWidth="1"/>
    <col min="513" max="513" width="28.7109375" customWidth="1"/>
    <col min="514" max="514" width="55" customWidth="1"/>
    <col min="515" max="515" width="11" customWidth="1"/>
    <col min="519" max="519" width="11" customWidth="1"/>
    <col min="522" max="522" width="11.28515625" customWidth="1"/>
    <col min="524" max="524" width="11" customWidth="1"/>
    <col min="525" max="525" width="12" customWidth="1"/>
    <col min="526" max="526" width="11.28515625" customWidth="1"/>
    <col min="528" max="529" width="0" hidden="1" customWidth="1"/>
    <col min="769" max="769" width="28.7109375" customWidth="1"/>
    <col min="770" max="770" width="55" customWidth="1"/>
    <col min="771" max="771" width="11" customWidth="1"/>
    <col min="775" max="775" width="11" customWidth="1"/>
    <col min="778" max="778" width="11.28515625" customWidth="1"/>
    <col min="780" max="780" width="11" customWidth="1"/>
    <col min="781" max="781" width="12" customWidth="1"/>
    <col min="782" max="782" width="11.28515625" customWidth="1"/>
    <col min="784" max="785" width="0" hidden="1" customWidth="1"/>
    <col min="1025" max="1025" width="28.7109375" customWidth="1"/>
    <col min="1026" max="1026" width="55" customWidth="1"/>
    <col min="1027" max="1027" width="11" customWidth="1"/>
    <col min="1031" max="1031" width="11" customWidth="1"/>
    <col min="1034" max="1034" width="11.28515625" customWidth="1"/>
    <col min="1036" max="1036" width="11" customWidth="1"/>
    <col min="1037" max="1037" width="12" customWidth="1"/>
    <col min="1038" max="1038" width="11.28515625" customWidth="1"/>
    <col min="1040" max="1041" width="0" hidden="1" customWidth="1"/>
    <col min="1281" max="1281" width="28.7109375" customWidth="1"/>
    <col min="1282" max="1282" width="55" customWidth="1"/>
    <col min="1283" max="1283" width="11" customWidth="1"/>
    <col min="1287" max="1287" width="11" customWidth="1"/>
    <col min="1290" max="1290" width="11.28515625" customWidth="1"/>
    <col min="1292" max="1292" width="11" customWidth="1"/>
    <col min="1293" max="1293" width="12" customWidth="1"/>
    <col min="1294" max="1294" width="11.28515625" customWidth="1"/>
    <col min="1296" max="1297" width="0" hidden="1" customWidth="1"/>
    <col min="1537" max="1537" width="28.7109375" customWidth="1"/>
    <col min="1538" max="1538" width="55" customWidth="1"/>
    <col min="1539" max="1539" width="11" customWidth="1"/>
    <col min="1543" max="1543" width="11" customWidth="1"/>
    <col min="1546" max="1546" width="11.28515625" customWidth="1"/>
    <col min="1548" max="1548" width="11" customWidth="1"/>
    <col min="1549" max="1549" width="12" customWidth="1"/>
    <col min="1550" max="1550" width="11.28515625" customWidth="1"/>
    <col min="1552" max="1553" width="0" hidden="1" customWidth="1"/>
    <col min="1793" max="1793" width="28.7109375" customWidth="1"/>
    <col min="1794" max="1794" width="55" customWidth="1"/>
    <col min="1795" max="1795" width="11" customWidth="1"/>
    <col min="1799" max="1799" width="11" customWidth="1"/>
    <col min="1802" max="1802" width="11.28515625" customWidth="1"/>
    <col min="1804" max="1804" width="11" customWidth="1"/>
    <col min="1805" max="1805" width="12" customWidth="1"/>
    <col min="1806" max="1806" width="11.28515625" customWidth="1"/>
    <col min="1808" max="1809" width="0" hidden="1" customWidth="1"/>
    <col min="2049" max="2049" width="28.7109375" customWidth="1"/>
    <col min="2050" max="2050" width="55" customWidth="1"/>
    <col min="2051" max="2051" width="11" customWidth="1"/>
    <col min="2055" max="2055" width="11" customWidth="1"/>
    <col min="2058" max="2058" width="11.28515625" customWidth="1"/>
    <col min="2060" max="2060" width="11" customWidth="1"/>
    <col min="2061" max="2061" width="12" customWidth="1"/>
    <col min="2062" max="2062" width="11.28515625" customWidth="1"/>
    <col min="2064" max="2065" width="0" hidden="1" customWidth="1"/>
    <col min="2305" max="2305" width="28.7109375" customWidth="1"/>
    <col min="2306" max="2306" width="55" customWidth="1"/>
    <col min="2307" max="2307" width="11" customWidth="1"/>
    <col min="2311" max="2311" width="11" customWidth="1"/>
    <col min="2314" max="2314" width="11.28515625" customWidth="1"/>
    <col min="2316" max="2316" width="11" customWidth="1"/>
    <col min="2317" max="2317" width="12" customWidth="1"/>
    <col min="2318" max="2318" width="11.28515625" customWidth="1"/>
    <col min="2320" max="2321" width="0" hidden="1" customWidth="1"/>
    <col min="2561" max="2561" width="28.7109375" customWidth="1"/>
    <col min="2562" max="2562" width="55" customWidth="1"/>
    <col min="2563" max="2563" width="11" customWidth="1"/>
    <col min="2567" max="2567" width="11" customWidth="1"/>
    <col min="2570" max="2570" width="11.28515625" customWidth="1"/>
    <col min="2572" max="2572" width="11" customWidth="1"/>
    <col min="2573" max="2573" width="12" customWidth="1"/>
    <col min="2574" max="2574" width="11.28515625" customWidth="1"/>
    <col min="2576" max="2577" width="0" hidden="1" customWidth="1"/>
    <col min="2817" max="2817" width="28.7109375" customWidth="1"/>
    <col min="2818" max="2818" width="55" customWidth="1"/>
    <col min="2819" max="2819" width="11" customWidth="1"/>
    <col min="2823" max="2823" width="11" customWidth="1"/>
    <col min="2826" max="2826" width="11.28515625" customWidth="1"/>
    <col min="2828" max="2828" width="11" customWidth="1"/>
    <col min="2829" max="2829" width="12" customWidth="1"/>
    <col min="2830" max="2830" width="11.28515625" customWidth="1"/>
    <col min="2832" max="2833" width="0" hidden="1" customWidth="1"/>
    <col min="3073" max="3073" width="28.7109375" customWidth="1"/>
    <col min="3074" max="3074" width="55" customWidth="1"/>
    <col min="3075" max="3075" width="11" customWidth="1"/>
    <col min="3079" max="3079" width="11" customWidth="1"/>
    <col min="3082" max="3082" width="11.28515625" customWidth="1"/>
    <col min="3084" max="3084" width="11" customWidth="1"/>
    <col min="3085" max="3085" width="12" customWidth="1"/>
    <col min="3086" max="3086" width="11.28515625" customWidth="1"/>
    <col min="3088" max="3089" width="0" hidden="1" customWidth="1"/>
    <col min="3329" max="3329" width="28.7109375" customWidth="1"/>
    <col min="3330" max="3330" width="55" customWidth="1"/>
    <col min="3331" max="3331" width="11" customWidth="1"/>
    <col min="3335" max="3335" width="11" customWidth="1"/>
    <col min="3338" max="3338" width="11.28515625" customWidth="1"/>
    <col min="3340" max="3340" width="11" customWidth="1"/>
    <col min="3341" max="3341" width="12" customWidth="1"/>
    <col min="3342" max="3342" width="11.28515625" customWidth="1"/>
    <col min="3344" max="3345" width="0" hidden="1" customWidth="1"/>
    <col min="3585" max="3585" width="28.7109375" customWidth="1"/>
    <col min="3586" max="3586" width="55" customWidth="1"/>
    <col min="3587" max="3587" width="11" customWidth="1"/>
    <col min="3591" max="3591" width="11" customWidth="1"/>
    <col min="3594" max="3594" width="11.28515625" customWidth="1"/>
    <col min="3596" max="3596" width="11" customWidth="1"/>
    <col min="3597" max="3597" width="12" customWidth="1"/>
    <col min="3598" max="3598" width="11.28515625" customWidth="1"/>
    <col min="3600" max="3601" width="0" hidden="1" customWidth="1"/>
    <col min="3841" max="3841" width="28.7109375" customWidth="1"/>
    <col min="3842" max="3842" width="55" customWidth="1"/>
    <col min="3843" max="3843" width="11" customWidth="1"/>
    <col min="3847" max="3847" width="11" customWidth="1"/>
    <col min="3850" max="3850" width="11.28515625" customWidth="1"/>
    <col min="3852" max="3852" width="11" customWidth="1"/>
    <col min="3853" max="3853" width="12" customWidth="1"/>
    <col min="3854" max="3854" width="11.28515625" customWidth="1"/>
    <col min="3856" max="3857" width="0" hidden="1" customWidth="1"/>
    <col min="4097" max="4097" width="28.7109375" customWidth="1"/>
    <col min="4098" max="4098" width="55" customWidth="1"/>
    <col min="4099" max="4099" width="11" customWidth="1"/>
    <col min="4103" max="4103" width="11" customWidth="1"/>
    <col min="4106" max="4106" width="11.28515625" customWidth="1"/>
    <col min="4108" max="4108" width="11" customWidth="1"/>
    <col min="4109" max="4109" width="12" customWidth="1"/>
    <col min="4110" max="4110" width="11.28515625" customWidth="1"/>
    <col min="4112" max="4113" width="0" hidden="1" customWidth="1"/>
    <col min="4353" max="4353" width="28.7109375" customWidth="1"/>
    <col min="4354" max="4354" width="55" customWidth="1"/>
    <col min="4355" max="4355" width="11" customWidth="1"/>
    <col min="4359" max="4359" width="11" customWidth="1"/>
    <col min="4362" max="4362" width="11.28515625" customWidth="1"/>
    <col min="4364" max="4364" width="11" customWidth="1"/>
    <col min="4365" max="4365" width="12" customWidth="1"/>
    <col min="4366" max="4366" width="11.28515625" customWidth="1"/>
    <col min="4368" max="4369" width="0" hidden="1" customWidth="1"/>
    <col min="4609" max="4609" width="28.7109375" customWidth="1"/>
    <col min="4610" max="4610" width="55" customWidth="1"/>
    <col min="4611" max="4611" width="11" customWidth="1"/>
    <col min="4615" max="4615" width="11" customWidth="1"/>
    <col min="4618" max="4618" width="11.28515625" customWidth="1"/>
    <col min="4620" max="4620" width="11" customWidth="1"/>
    <col min="4621" max="4621" width="12" customWidth="1"/>
    <col min="4622" max="4622" width="11.28515625" customWidth="1"/>
    <col min="4624" max="4625" width="0" hidden="1" customWidth="1"/>
    <col min="4865" max="4865" width="28.7109375" customWidth="1"/>
    <col min="4866" max="4866" width="55" customWidth="1"/>
    <col min="4867" max="4867" width="11" customWidth="1"/>
    <col min="4871" max="4871" width="11" customWidth="1"/>
    <col min="4874" max="4874" width="11.28515625" customWidth="1"/>
    <col min="4876" max="4876" width="11" customWidth="1"/>
    <col min="4877" max="4877" width="12" customWidth="1"/>
    <col min="4878" max="4878" width="11.28515625" customWidth="1"/>
    <col min="4880" max="4881" width="0" hidden="1" customWidth="1"/>
    <col min="5121" max="5121" width="28.7109375" customWidth="1"/>
    <col min="5122" max="5122" width="55" customWidth="1"/>
    <col min="5123" max="5123" width="11" customWidth="1"/>
    <col min="5127" max="5127" width="11" customWidth="1"/>
    <col min="5130" max="5130" width="11.28515625" customWidth="1"/>
    <col min="5132" max="5132" width="11" customWidth="1"/>
    <col min="5133" max="5133" width="12" customWidth="1"/>
    <col min="5134" max="5134" width="11.28515625" customWidth="1"/>
    <col min="5136" max="5137" width="0" hidden="1" customWidth="1"/>
    <col min="5377" max="5377" width="28.7109375" customWidth="1"/>
    <col min="5378" max="5378" width="55" customWidth="1"/>
    <col min="5379" max="5379" width="11" customWidth="1"/>
    <col min="5383" max="5383" width="11" customWidth="1"/>
    <col min="5386" max="5386" width="11.28515625" customWidth="1"/>
    <col min="5388" max="5388" width="11" customWidth="1"/>
    <col min="5389" max="5389" width="12" customWidth="1"/>
    <col min="5390" max="5390" width="11.28515625" customWidth="1"/>
    <col min="5392" max="5393" width="0" hidden="1" customWidth="1"/>
    <col min="5633" max="5633" width="28.7109375" customWidth="1"/>
    <col min="5634" max="5634" width="55" customWidth="1"/>
    <col min="5635" max="5635" width="11" customWidth="1"/>
    <col min="5639" max="5639" width="11" customWidth="1"/>
    <col min="5642" max="5642" width="11.28515625" customWidth="1"/>
    <col min="5644" max="5644" width="11" customWidth="1"/>
    <col min="5645" max="5645" width="12" customWidth="1"/>
    <col min="5646" max="5646" width="11.28515625" customWidth="1"/>
    <col min="5648" max="5649" width="0" hidden="1" customWidth="1"/>
    <col min="5889" max="5889" width="28.7109375" customWidth="1"/>
    <col min="5890" max="5890" width="55" customWidth="1"/>
    <col min="5891" max="5891" width="11" customWidth="1"/>
    <col min="5895" max="5895" width="11" customWidth="1"/>
    <col min="5898" max="5898" width="11.28515625" customWidth="1"/>
    <col min="5900" max="5900" width="11" customWidth="1"/>
    <col min="5901" max="5901" width="12" customWidth="1"/>
    <col min="5902" max="5902" width="11.28515625" customWidth="1"/>
    <col min="5904" max="5905" width="0" hidden="1" customWidth="1"/>
    <col min="6145" max="6145" width="28.7109375" customWidth="1"/>
    <col min="6146" max="6146" width="55" customWidth="1"/>
    <col min="6147" max="6147" width="11" customWidth="1"/>
    <col min="6151" max="6151" width="11" customWidth="1"/>
    <col min="6154" max="6154" width="11.28515625" customWidth="1"/>
    <col min="6156" max="6156" width="11" customWidth="1"/>
    <col min="6157" max="6157" width="12" customWidth="1"/>
    <col min="6158" max="6158" width="11.28515625" customWidth="1"/>
    <col min="6160" max="6161" width="0" hidden="1" customWidth="1"/>
    <col min="6401" max="6401" width="28.7109375" customWidth="1"/>
    <col min="6402" max="6402" width="55" customWidth="1"/>
    <col min="6403" max="6403" width="11" customWidth="1"/>
    <col min="6407" max="6407" width="11" customWidth="1"/>
    <col min="6410" max="6410" width="11.28515625" customWidth="1"/>
    <col min="6412" max="6412" width="11" customWidth="1"/>
    <col min="6413" max="6413" width="12" customWidth="1"/>
    <col min="6414" max="6414" width="11.28515625" customWidth="1"/>
    <col min="6416" max="6417" width="0" hidden="1" customWidth="1"/>
    <col min="6657" max="6657" width="28.7109375" customWidth="1"/>
    <col min="6658" max="6658" width="55" customWidth="1"/>
    <col min="6659" max="6659" width="11" customWidth="1"/>
    <col min="6663" max="6663" width="11" customWidth="1"/>
    <col min="6666" max="6666" width="11.28515625" customWidth="1"/>
    <col min="6668" max="6668" width="11" customWidth="1"/>
    <col min="6669" max="6669" width="12" customWidth="1"/>
    <col min="6670" max="6670" width="11.28515625" customWidth="1"/>
    <col min="6672" max="6673" width="0" hidden="1" customWidth="1"/>
    <col min="6913" max="6913" width="28.7109375" customWidth="1"/>
    <col min="6914" max="6914" width="55" customWidth="1"/>
    <col min="6915" max="6915" width="11" customWidth="1"/>
    <col min="6919" max="6919" width="11" customWidth="1"/>
    <col min="6922" max="6922" width="11.28515625" customWidth="1"/>
    <col min="6924" max="6924" width="11" customWidth="1"/>
    <col min="6925" max="6925" width="12" customWidth="1"/>
    <col min="6926" max="6926" width="11.28515625" customWidth="1"/>
    <col min="6928" max="6929" width="0" hidden="1" customWidth="1"/>
    <col min="7169" max="7169" width="28.7109375" customWidth="1"/>
    <col min="7170" max="7170" width="55" customWidth="1"/>
    <col min="7171" max="7171" width="11" customWidth="1"/>
    <col min="7175" max="7175" width="11" customWidth="1"/>
    <col min="7178" max="7178" width="11.28515625" customWidth="1"/>
    <col min="7180" max="7180" width="11" customWidth="1"/>
    <col min="7181" max="7181" width="12" customWidth="1"/>
    <col min="7182" max="7182" width="11.28515625" customWidth="1"/>
    <col min="7184" max="7185" width="0" hidden="1" customWidth="1"/>
    <col min="7425" max="7425" width="28.7109375" customWidth="1"/>
    <col min="7426" max="7426" width="55" customWidth="1"/>
    <col min="7427" max="7427" width="11" customWidth="1"/>
    <col min="7431" max="7431" width="11" customWidth="1"/>
    <col min="7434" max="7434" width="11.28515625" customWidth="1"/>
    <col min="7436" max="7436" width="11" customWidth="1"/>
    <col min="7437" max="7437" width="12" customWidth="1"/>
    <col min="7438" max="7438" width="11.28515625" customWidth="1"/>
    <col min="7440" max="7441" width="0" hidden="1" customWidth="1"/>
    <col min="7681" max="7681" width="28.7109375" customWidth="1"/>
    <col min="7682" max="7682" width="55" customWidth="1"/>
    <col min="7683" max="7683" width="11" customWidth="1"/>
    <col min="7687" max="7687" width="11" customWidth="1"/>
    <col min="7690" max="7690" width="11.28515625" customWidth="1"/>
    <col min="7692" max="7692" width="11" customWidth="1"/>
    <col min="7693" max="7693" width="12" customWidth="1"/>
    <col min="7694" max="7694" width="11.28515625" customWidth="1"/>
    <col min="7696" max="7697" width="0" hidden="1" customWidth="1"/>
    <col min="7937" max="7937" width="28.7109375" customWidth="1"/>
    <col min="7938" max="7938" width="55" customWidth="1"/>
    <col min="7939" max="7939" width="11" customWidth="1"/>
    <col min="7943" max="7943" width="11" customWidth="1"/>
    <col min="7946" max="7946" width="11.28515625" customWidth="1"/>
    <col min="7948" max="7948" width="11" customWidth="1"/>
    <col min="7949" max="7949" width="12" customWidth="1"/>
    <col min="7950" max="7950" width="11.28515625" customWidth="1"/>
    <col min="7952" max="7953" width="0" hidden="1" customWidth="1"/>
    <col min="8193" max="8193" width="28.7109375" customWidth="1"/>
    <col min="8194" max="8194" width="55" customWidth="1"/>
    <col min="8195" max="8195" width="11" customWidth="1"/>
    <col min="8199" max="8199" width="11" customWidth="1"/>
    <col min="8202" max="8202" width="11.28515625" customWidth="1"/>
    <col min="8204" max="8204" width="11" customWidth="1"/>
    <col min="8205" max="8205" width="12" customWidth="1"/>
    <col min="8206" max="8206" width="11.28515625" customWidth="1"/>
    <col min="8208" max="8209" width="0" hidden="1" customWidth="1"/>
    <col min="8449" max="8449" width="28.7109375" customWidth="1"/>
    <col min="8450" max="8450" width="55" customWidth="1"/>
    <col min="8451" max="8451" width="11" customWidth="1"/>
    <col min="8455" max="8455" width="11" customWidth="1"/>
    <col min="8458" max="8458" width="11.28515625" customWidth="1"/>
    <col min="8460" max="8460" width="11" customWidth="1"/>
    <col min="8461" max="8461" width="12" customWidth="1"/>
    <col min="8462" max="8462" width="11.28515625" customWidth="1"/>
    <col min="8464" max="8465" width="0" hidden="1" customWidth="1"/>
    <col min="8705" max="8705" width="28.7109375" customWidth="1"/>
    <col min="8706" max="8706" width="55" customWidth="1"/>
    <col min="8707" max="8707" width="11" customWidth="1"/>
    <col min="8711" max="8711" width="11" customWidth="1"/>
    <col min="8714" max="8714" width="11.28515625" customWidth="1"/>
    <col min="8716" max="8716" width="11" customWidth="1"/>
    <col min="8717" max="8717" width="12" customWidth="1"/>
    <col min="8718" max="8718" width="11.28515625" customWidth="1"/>
    <col min="8720" max="8721" width="0" hidden="1" customWidth="1"/>
    <col min="8961" max="8961" width="28.7109375" customWidth="1"/>
    <col min="8962" max="8962" width="55" customWidth="1"/>
    <col min="8963" max="8963" width="11" customWidth="1"/>
    <col min="8967" max="8967" width="11" customWidth="1"/>
    <col min="8970" max="8970" width="11.28515625" customWidth="1"/>
    <col min="8972" max="8972" width="11" customWidth="1"/>
    <col min="8973" max="8973" width="12" customWidth="1"/>
    <col min="8974" max="8974" width="11.28515625" customWidth="1"/>
    <col min="8976" max="8977" width="0" hidden="1" customWidth="1"/>
    <col min="9217" max="9217" width="28.7109375" customWidth="1"/>
    <col min="9218" max="9218" width="55" customWidth="1"/>
    <col min="9219" max="9219" width="11" customWidth="1"/>
    <col min="9223" max="9223" width="11" customWidth="1"/>
    <col min="9226" max="9226" width="11.28515625" customWidth="1"/>
    <col min="9228" max="9228" width="11" customWidth="1"/>
    <col min="9229" max="9229" width="12" customWidth="1"/>
    <col min="9230" max="9230" width="11.28515625" customWidth="1"/>
    <col min="9232" max="9233" width="0" hidden="1" customWidth="1"/>
    <col min="9473" max="9473" width="28.7109375" customWidth="1"/>
    <col min="9474" max="9474" width="55" customWidth="1"/>
    <col min="9475" max="9475" width="11" customWidth="1"/>
    <col min="9479" max="9479" width="11" customWidth="1"/>
    <col min="9482" max="9482" width="11.28515625" customWidth="1"/>
    <col min="9484" max="9484" width="11" customWidth="1"/>
    <col min="9485" max="9485" width="12" customWidth="1"/>
    <col min="9486" max="9486" width="11.28515625" customWidth="1"/>
    <col min="9488" max="9489" width="0" hidden="1" customWidth="1"/>
    <col min="9729" max="9729" width="28.7109375" customWidth="1"/>
    <col min="9730" max="9730" width="55" customWidth="1"/>
    <col min="9731" max="9731" width="11" customWidth="1"/>
    <col min="9735" max="9735" width="11" customWidth="1"/>
    <col min="9738" max="9738" width="11.28515625" customWidth="1"/>
    <col min="9740" max="9740" width="11" customWidth="1"/>
    <col min="9741" max="9741" width="12" customWidth="1"/>
    <col min="9742" max="9742" width="11.28515625" customWidth="1"/>
    <col min="9744" max="9745" width="0" hidden="1" customWidth="1"/>
    <col min="9985" max="9985" width="28.7109375" customWidth="1"/>
    <col min="9986" max="9986" width="55" customWidth="1"/>
    <col min="9987" max="9987" width="11" customWidth="1"/>
    <col min="9991" max="9991" width="11" customWidth="1"/>
    <col min="9994" max="9994" width="11.28515625" customWidth="1"/>
    <col min="9996" max="9996" width="11" customWidth="1"/>
    <col min="9997" max="9997" width="12" customWidth="1"/>
    <col min="9998" max="9998" width="11.28515625" customWidth="1"/>
    <col min="10000" max="10001" width="0" hidden="1" customWidth="1"/>
    <col min="10241" max="10241" width="28.7109375" customWidth="1"/>
    <col min="10242" max="10242" width="55" customWidth="1"/>
    <col min="10243" max="10243" width="11" customWidth="1"/>
    <col min="10247" max="10247" width="11" customWidth="1"/>
    <col min="10250" max="10250" width="11.28515625" customWidth="1"/>
    <col min="10252" max="10252" width="11" customWidth="1"/>
    <col min="10253" max="10253" width="12" customWidth="1"/>
    <col min="10254" max="10254" width="11.28515625" customWidth="1"/>
    <col min="10256" max="10257" width="0" hidden="1" customWidth="1"/>
    <col min="10497" max="10497" width="28.7109375" customWidth="1"/>
    <col min="10498" max="10498" width="55" customWidth="1"/>
    <col min="10499" max="10499" width="11" customWidth="1"/>
    <col min="10503" max="10503" width="11" customWidth="1"/>
    <col min="10506" max="10506" width="11.28515625" customWidth="1"/>
    <col min="10508" max="10508" width="11" customWidth="1"/>
    <col min="10509" max="10509" width="12" customWidth="1"/>
    <col min="10510" max="10510" width="11.28515625" customWidth="1"/>
    <col min="10512" max="10513" width="0" hidden="1" customWidth="1"/>
    <col min="10753" max="10753" width="28.7109375" customWidth="1"/>
    <col min="10754" max="10754" width="55" customWidth="1"/>
    <col min="10755" max="10755" width="11" customWidth="1"/>
    <col min="10759" max="10759" width="11" customWidth="1"/>
    <col min="10762" max="10762" width="11.28515625" customWidth="1"/>
    <col min="10764" max="10764" width="11" customWidth="1"/>
    <col min="10765" max="10765" width="12" customWidth="1"/>
    <col min="10766" max="10766" width="11.28515625" customWidth="1"/>
    <col min="10768" max="10769" width="0" hidden="1" customWidth="1"/>
    <col min="11009" max="11009" width="28.7109375" customWidth="1"/>
    <col min="11010" max="11010" width="55" customWidth="1"/>
    <col min="11011" max="11011" width="11" customWidth="1"/>
    <col min="11015" max="11015" width="11" customWidth="1"/>
    <col min="11018" max="11018" width="11.28515625" customWidth="1"/>
    <col min="11020" max="11020" width="11" customWidth="1"/>
    <col min="11021" max="11021" width="12" customWidth="1"/>
    <col min="11022" max="11022" width="11.28515625" customWidth="1"/>
    <col min="11024" max="11025" width="0" hidden="1" customWidth="1"/>
    <col min="11265" max="11265" width="28.7109375" customWidth="1"/>
    <col min="11266" max="11266" width="55" customWidth="1"/>
    <col min="11267" max="11267" width="11" customWidth="1"/>
    <col min="11271" max="11271" width="11" customWidth="1"/>
    <col min="11274" max="11274" width="11.28515625" customWidth="1"/>
    <col min="11276" max="11276" width="11" customWidth="1"/>
    <col min="11277" max="11277" width="12" customWidth="1"/>
    <col min="11278" max="11278" width="11.28515625" customWidth="1"/>
    <col min="11280" max="11281" width="0" hidden="1" customWidth="1"/>
    <col min="11521" max="11521" width="28.7109375" customWidth="1"/>
    <col min="11522" max="11522" width="55" customWidth="1"/>
    <col min="11523" max="11523" width="11" customWidth="1"/>
    <col min="11527" max="11527" width="11" customWidth="1"/>
    <col min="11530" max="11530" width="11.28515625" customWidth="1"/>
    <col min="11532" max="11532" width="11" customWidth="1"/>
    <col min="11533" max="11533" width="12" customWidth="1"/>
    <col min="11534" max="11534" width="11.28515625" customWidth="1"/>
    <col min="11536" max="11537" width="0" hidden="1" customWidth="1"/>
    <col min="11777" max="11777" width="28.7109375" customWidth="1"/>
    <col min="11778" max="11778" width="55" customWidth="1"/>
    <col min="11779" max="11779" width="11" customWidth="1"/>
    <col min="11783" max="11783" width="11" customWidth="1"/>
    <col min="11786" max="11786" width="11.28515625" customWidth="1"/>
    <col min="11788" max="11788" width="11" customWidth="1"/>
    <col min="11789" max="11789" width="12" customWidth="1"/>
    <col min="11790" max="11790" width="11.28515625" customWidth="1"/>
    <col min="11792" max="11793" width="0" hidden="1" customWidth="1"/>
    <col min="12033" max="12033" width="28.7109375" customWidth="1"/>
    <col min="12034" max="12034" width="55" customWidth="1"/>
    <col min="12035" max="12035" width="11" customWidth="1"/>
    <col min="12039" max="12039" width="11" customWidth="1"/>
    <col min="12042" max="12042" width="11.28515625" customWidth="1"/>
    <col min="12044" max="12044" width="11" customWidth="1"/>
    <col min="12045" max="12045" width="12" customWidth="1"/>
    <col min="12046" max="12046" width="11.28515625" customWidth="1"/>
    <col min="12048" max="12049" width="0" hidden="1" customWidth="1"/>
    <col min="12289" max="12289" width="28.7109375" customWidth="1"/>
    <col min="12290" max="12290" width="55" customWidth="1"/>
    <col min="12291" max="12291" width="11" customWidth="1"/>
    <col min="12295" max="12295" width="11" customWidth="1"/>
    <col min="12298" max="12298" width="11.28515625" customWidth="1"/>
    <col min="12300" max="12300" width="11" customWidth="1"/>
    <col min="12301" max="12301" width="12" customWidth="1"/>
    <col min="12302" max="12302" width="11.28515625" customWidth="1"/>
    <col min="12304" max="12305" width="0" hidden="1" customWidth="1"/>
    <col min="12545" max="12545" width="28.7109375" customWidth="1"/>
    <col min="12546" max="12546" width="55" customWidth="1"/>
    <col min="12547" max="12547" width="11" customWidth="1"/>
    <col min="12551" max="12551" width="11" customWidth="1"/>
    <col min="12554" max="12554" width="11.28515625" customWidth="1"/>
    <col min="12556" max="12556" width="11" customWidth="1"/>
    <col min="12557" max="12557" width="12" customWidth="1"/>
    <col min="12558" max="12558" width="11.28515625" customWidth="1"/>
    <col min="12560" max="12561" width="0" hidden="1" customWidth="1"/>
    <col min="12801" max="12801" width="28.7109375" customWidth="1"/>
    <col min="12802" max="12802" width="55" customWidth="1"/>
    <col min="12803" max="12803" width="11" customWidth="1"/>
    <col min="12807" max="12807" width="11" customWidth="1"/>
    <col min="12810" max="12810" width="11.28515625" customWidth="1"/>
    <col min="12812" max="12812" width="11" customWidth="1"/>
    <col min="12813" max="12813" width="12" customWidth="1"/>
    <col min="12814" max="12814" width="11.28515625" customWidth="1"/>
    <col min="12816" max="12817" width="0" hidden="1" customWidth="1"/>
    <col min="13057" max="13057" width="28.7109375" customWidth="1"/>
    <col min="13058" max="13058" width="55" customWidth="1"/>
    <col min="13059" max="13059" width="11" customWidth="1"/>
    <col min="13063" max="13063" width="11" customWidth="1"/>
    <col min="13066" max="13066" width="11.28515625" customWidth="1"/>
    <col min="13068" max="13068" width="11" customWidth="1"/>
    <col min="13069" max="13069" width="12" customWidth="1"/>
    <col min="13070" max="13070" width="11.28515625" customWidth="1"/>
    <col min="13072" max="13073" width="0" hidden="1" customWidth="1"/>
    <col min="13313" max="13313" width="28.7109375" customWidth="1"/>
    <col min="13314" max="13314" width="55" customWidth="1"/>
    <col min="13315" max="13315" width="11" customWidth="1"/>
    <col min="13319" max="13319" width="11" customWidth="1"/>
    <col min="13322" max="13322" width="11.28515625" customWidth="1"/>
    <col min="13324" max="13324" width="11" customWidth="1"/>
    <col min="13325" max="13325" width="12" customWidth="1"/>
    <col min="13326" max="13326" width="11.28515625" customWidth="1"/>
    <col min="13328" max="13329" width="0" hidden="1" customWidth="1"/>
    <col min="13569" max="13569" width="28.7109375" customWidth="1"/>
    <col min="13570" max="13570" width="55" customWidth="1"/>
    <col min="13571" max="13571" width="11" customWidth="1"/>
    <col min="13575" max="13575" width="11" customWidth="1"/>
    <col min="13578" max="13578" width="11.28515625" customWidth="1"/>
    <col min="13580" max="13580" width="11" customWidth="1"/>
    <col min="13581" max="13581" width="12" customWidth="1"/>
    <col min="13582" max="13582" width="11.28515625" customWidth="1"/>
    <col min="13584" max="13585" width="0" hidden="1" customWidth="1"/>
    <col min="13825" max="13825" width="28.7109375" customWidth="1"/>
    <col min="13826" max="13826" width="55" customWidth="1"/>
    <col min="13827" max="13827" width="11" customWidth="1"/>
    <col min="13831" max="13831" width="11" customWidth="1"/>
    <col min="13834" max="13834" width="11.28515625" customWidth="1"/>
    <col min="13836" max="13836" width="11" customWidth="1"/>
    <col min="13837" max="13837" width="12" customWidth="1"/>
    <col min="13838" max="13838" width="11.28515625" customWidth="1"/>
    <col min="13840" max="13841" width="0" hidden="1" customWidth="1"/>
    <col min="14081" max="14081" width="28.7109375" customWidth="1"/>
    <col min="14082" max="14082" width="55" customWidth="1"/>
    <col min="14083" max="14083" width="11" customWidth="1"/>
    <col min="14087" max="14087" width="11" customWidth="1"/>
    <col min="14090" max="14090" width="11.28515625" customWidth="1"/>
    <col min="14092" max="14092" width="11" customWidth="1"/>
    <col min="14093" max="14093" width="12" customWidth="1"/>
    <col min="14094" max="14094" width="11.28515625" customWidth="1"/>
    <col min="14096" max="14097" width="0" hidden="1" customWidth="1"/>
    <col min="14337" max="14337" width="28.7109375" customWidth="1"/>
    <col min="14338" max="14338" width="55" customWidth="1"/>
    <col min="14339" max="14339" width="11" customWidth="1"/>
    <col min="14343" max="14343" width="11" customWidth="1"/>
    <col min="14346" max="14346" width="11.28515625" customWidth="1"/>
    <col min="14348" max="14348" width="11" customWidth="1"/>
    <col min="14349" max="14349" width="12" customWidth="1"/>
    <col min="14350" max="14350" width="11.28515625" customWidth="1"/>
    <col min="14352" max="14353" width="0" hidden="1" customWidth="1"/>
    <col min="14593" max="14593" width="28.7109375" customWidth="1"/>
    <col min="14594" max="14594" width="55" customWidth="1"/>
    <col min="14595" max="14595" width="11" customWidth="1"/>
    <col min="14599" max="14599" width="11" customWidth="1"/>
    <col min="14602" max="14602" width="11.28515625" customWidth="1"/>
    <col min="14604" max="14604" width="11" customWidth="1"/>
    <col min="14605" max="14605" width="12" customWidth="1"/>
    <col min="14606" max="14606" width="11.28515625" customWidth="1"/>
    <col min="14608" max="14609" width="0" hidden="1" customWidth="1"/>
    <col min="14849" max="14849" width="28.7109375" customWidth="1"/>
    <col min="14850" max="14850" width="55" customWidth="1"/>
    <col min="14851" max="14851" width="11" customWidth="1"/>
    <col min="14855" max="14855" width="11" customWidth="1"/>
    <col min="14858" max="14858" width="11.28515625" customWidth="1"/>
    <col min="14860" max="14860" width="11" customWidth="1"/>
    <col min="14861" max="14861" width="12" customWidth="1"/>
    <col min="14862" max="14862" width="11.28515625" customWidth="1"/>
    <col min="14864" max="14865" width="0" hidden="1" customWidth="1"/>
    <col min="15105" max="15105" width="28.7109375" customWidth="1"/>
    <col min="15106" max="15106" width="55" customWidth="1"/>
    <col min="15107" max="15107" width="11" customWidth="1"/>
    <col min="15111" max="15111" width="11" customWidth="1"/>
    <col min="15114" max="15114" width="11.28515625" customWidth="1"/>
    <col min="15116" max="15116" width="11" customWidth="1"/>
    <col min="15117" max="15117" width="12" customWidth="1"/>
    <col min="15118" max="15118" width="11.28515625" customWidth="1"/>
    <col min="15120" max="15121" width="0" hidden="1" customWidth="1"/>
    <col min="15361" max="15361" width="28.7109375" customWidth="1"/>
    <col min="15362" max="15362" width="55" customWidth="1"/>
    <col min="15363" max="15363" width="11" customWidth="1"/>
    <col min="15367" max="15367" width="11" customWidth="1"/>
    <col min="15370" max="15370" width="11.28515625" customWidth="1"/>
    <col min="15372" max="15372" width="11" customWidth="1"/>
    <col min="15373" max="15373" width="12" customWidth="1"/>
    <col min="15374" max="15374" width="11.28515625" customWidth="1"/>
    <col min="15376" max="15377" width="0" hidden="1" customWidth="1"/>
    <col min="15617" max="15617" width="28.7109375" customWidth="1"/>
    <col min="15618" max="15618" width="55" customWidth="1"/>
    <col min="15619" max="15619" width="11" customWidth="1"/>
    <col min="15623" max="15623" width="11" customWidth="1"/>
    <col min="15626" max="15626" width="11.28515625" customWidth="1"/>
    <col min="15628" max="15628" width="11" customWidth="1"/>
    <col min="15629" max="15629" width="12" customWidth="1"/>
    <col min="15630" max="15630" width="11.28515625" customWidth="1"/>
    <col min="15632" max="15633" width="0" hidden="1" customWidth="1"/>
    <col min="15873" max="15873" width="28.7109375" customWidth="1"/>
    <col min="15874" max="15874" width="55" customWidth="1"/>
    <col min="15875" max="15875" width="11" customWidth="1"/>
    <col min="15879" max="15879" width="11" customWidth="1"/>
    <col min="15882" max="15882" width="11.28515625" customWidth="1"/>
    <col min="15884" max="15884" width="11" customWidth="1"/>
    <col min="15885" max="15885" width="12" customWidth="1"/>
    <col min="15886" max="15886" width="11.28515625" customWidth="1"/>
    <col min="15888" max="15889" width="0" hidden="1" customWidth="1"/>
    <col min="16129" max="16129" width="28.7109375" customWidth="1"/>
    <col min="16130" max="16130" width="55" customWidth="1"/>
    <col min="16131" max="16131" width="11" customWidth="1"/>
    <col min="16135" max="16135" width="11" customWidth="1"/>
    <col min="16138" max="16138" width="11.28515625" customWidth="1"/>
    <col min="16140" max="16140" width="11" customWidth="1"/>
    <col min="16141" max="16141" width="12" customWidth="1"/>
    <col min="16142" max="16142" width="11.28515625" customWidth="1"/>
    <col min="16144" max="16145" width="0" hidden="1" customWidth="1"/>
  </cols>
  <sheetData>
    <row r="2" spans="1:1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8" x14ac:dyDescent="0.25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8" x14ac:dyDescent="0.25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8" x14ac:dyDescent="0.25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8" x14ac:dyDescent="0.25">
      <c r="A9" s="1"/>
      <c r="M9" s="5"/>
      <c r="N9" s="5"/>
      <c r="O9" s="5"/>
    </row>
    <row r="10" spans="1:15" ht="18" x14ac:dyDescent="0.25">
      <c r="A10" s="1"/>
      <c r="M10" s="5"/>
      <c r="N10" s="5"/>
      <c r="O10" s="5"/>
    </row>
    <row r="11" spans="1:15" ht="18" x14ac:dyDescent="0.25">
      <c r="A11" s="1"/>
      <c r="M11" s="5"/>
      <c r="N11" s="5"/>
      <c r="O11" s="5"/>
    </row>
    <row r="12" spans="1:15" ht="18" x14ac:dyDescent="0.25">
      <c r="A12" s="1"/>
      <c r="B12" s="6" t="s">
        <v>0</v>
      </c>
      <c r="C12" s="7"/>
      <c r="D12" s="8"/>
      <c r="E12" s="8"/>
      <c r="H12" s="9"/>
      <c r="I12" s="10" t="s">
        <v>1</v>
      </c>
      <c r="J12" s="10"/>
      <c r="K12" s="10"/>
      <c r="M12" s="5"/>
      <c r="N12" s="5"/>
      <c r="O12" s="5"/>
    </row>
    <row r="13" spans="1:15" ht="18" x14ac:dyDescent="0.25">
      <c r="A13" s="1"/>
      <c r="B13" s="11" t="s">
        <v>2</v>
      </c>
      <c r="C13" s="7"/>
      <c r="D13" s="8"/>
      <c r="E13" s="8"/>
      <c r="H13" s="9"/>
      <c r="I13" s="10" t="s">
        <v>3</v>
      </c>
      <c r="J13" s="10"/>
      <c r="K13" s="10"/>
      <c r="M13" s="5"/>
      <c r="N13" s="5"/>
      <c r="O13" s="5"/>
    </row>
    <row r="14" spans="1:15" ht="18" x14ac:dyDescent="0.25">
      <c r="A14" s="1"/>
      <c r="B14" s="12"/>
      <c r="C14" s="13"/>
      <c r="D14" s="8"/>
      <c r="E14" s="8"/>
      <c r="H14" s="9"/>
      <c r="L14" s="8"/>
      <c r="M14" s="5"/>
      <c r="N14" s="5"/>
      <c r="O14" s="5"/>
    </row>
    <row r="15" spans="1:15" ht="18" x14ac:dyDescent="0.25">
      <c r="A15" s="1"/>
      <c r="B15" s="14" t="s">
        <v>4</v>
      </c>
      <c r="C15" s="7"/>
      <c r="D15" s="8"/>
      <c r="E15" s="8"/>
      <c r="H15" s="9"/>
      <c r="I15" s="15" t="s">
        <v>5</v>
      </c>
      <c r="J15" s="15"/>
      <c r="K15" s="15"/>
      <c r="L15" s="16"/>
      <c r="M15" s="5"/>
      <c r="N15" s="5"/>
      <c r="O15" s="5"/>
    </row>
    <row r="16" spans="1:15" ht="18" x14ac:dyDescent="0.25">
      <c r="A16" s="1"/>
      <c r="B16" s="7"/>
      <c r="C16" s="7"/>
      <c r="D16" s="8"/>
      <c r="E16" s="8"/>
      <c r="F16" s="8"/>
      <c r="G16" s="8"/>
      <c r="H16" s="8"/>
      <c r="I16" s="8"/>
      <c r="J16" s="17"/>
      <c r="K16" s="18"/>
      <c r="L16" s="16"/>
      <c r="M16" s="5"/>
      <c r="N16" s="5"/>
      <c r="O16" s="5"/>
    </row>
    <row r="17" spans="1:15" ht="18" x14ac:dyDescent="0.25">
      <c r="A17" s="1"/>
      <c r="B17" s="19"/>
      <c r="C17" s="20"/>
      <c r="D17" s="8"/>
      <c r="E17" s="8"/>
      <c r="F17" s="8"/>
      <c r="G17" s="8"/>
      <c r="H17" s="9"/>
      <c r="M17" s="5"/>
      <c r="N17" s="5"/>
      <c r="O17" s="5"/>
    </row>
    <row r="18" spans="1:15" ht="18" x14ac:dyDescent="0.25">
      <c r="A18" s="1"/>
      <c r="B18" s="20"/>
      <c r="C18" s="8"/>
      <c r="D18" s="8"/>
      <c r="E18" s="8"/>
      <c r="F18" s="8"/>
      <c r="G18" s="8"/>
      <c r="H18" s="8"/>
      <c r="I18" s="8"/>
      <c r="J18" s="17"/>
      <c r="K18" s="17"/>
      <c r="L18" s="21"/>
      <c r="M18" s="5"/>
      <c r="N18" s="5"/>
      <c r="O18" s="5"/>
    </row>
    <row r="19" spans="1:15" ht="18" x14ac:dyDescent="0.25">
      <c r="A19" s="1"/>
      <c r="B19" s="20"/>
      <c r="C19" s="8"/>
      <c r="D19" s="8"/>
      <c r="E19" s="8"/>
      <c r="F19" s="8"/>
      <c r="G19" s="8"/>
      <c r="H19" s="8"/>
      <c r="I19" s="8"/>
      <c r="J19" s="17"/>
      <c r="K19" s="17"/>
      <c r="L19" s="21"/>
      <c r="M19" s="5"/>
      <c r="N19" s="5"/>
      <c r="O19" s="5"/>
    </row>
    <row r="20" spans="1:15" ht="34.5" x14ac:dyDescent="0.25">
      <c r="A20" s="1"/>
      <c r="B20" s="22" t="s">
        <v>6</v>
      </c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5"/>
      <c r="N20" s="5"/>
      <c r="O20" s="5"/>
    </row>
    <row r="21" spans="1:15" ht="20.25" x14ac:dyDescent="0.25">
      <c r="A21" s="1"/>
      <c r="B21" s="24" t="s">
        <v>7</v>
      </c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5"/>
      <c r="N21" s="5"/>
      <c r="O21" s="5"/>
    </row>
    <row r="22" spans="1:15" ht="20.25" x14ac:dyDescent="0.25">
      <c r="A22" s="1"/>
      <c r="B22" s="24" t="s">
        <v>8</v>
      </c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5"/>
      <c r="N22" s="5"/>
      <c r="O22" s="5"/>
    </row>
    <row r="23" spans="1:15" ht="18" x14ac:dyDescent="0.25">
      <c r="A23" s="1"/>
      <c r="M23" s="5"/>
      <c r="N23" s="5"/>
      <c r="O23" s="5"/>
    </row>
    <row r="24" spans="1:15" ht="18" x14ac:dyDescent="0.25">
      <c r="A24" s="1"/>
      <c r="M24" s="5"/>
      <c r="N24" s="5"/>
      <c r="O24" s="5"/>
    </row>
    <row r="25" spans="1:15" ht="18" x14ac:dyDescent="0.25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8" x14ac:dyDescent="0.25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8" x14ac:dyDescent="0.25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8" x14ac:dyDescent="0.2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8" x14ac:dyDescent="0.25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8" x14ac:dyDescent="0.25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8" x14ac:dyDescent="0.25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8" x14ac:dyDescent="0.25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8" x14ac:dyDescent="0.2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8" x14ac:dyDescent="0.25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8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8" x14ac:dyDescent="0.25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8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8" x14ac:dyDescent="0.2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8" x14ac:dyDescent="0.25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8" x14ac:dyDescent="0.25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8" x14ac:dyDescent="0.25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8" x14ac:dyDescent="0.25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8" x14ac:dyDescent="0.25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8" x14ac:dyDescent="0.25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8" x14ac:dyDescent="0.25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8" x14ac:dyDescent="0.25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8" x14ac:dyDescent="0.25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8" x14ac:dyDescent="0.25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7" ht="18" x14ac:dyDescent="0.25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7" ht="18" x14ac:dyDescent="0.25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7" ht="18" x14ac:dyDescent="0.25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7" ht="18" x14ac:dyDescent="0.25">
      <c r="A52" s="1"/>
      <c r="B52" s="2" t="s">
        <v>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7" ht="18" x14ac:dyDescent="0.25">
      <c r="A53" s="1"/>
      <c r="B53" s="5"/>
      <c r="C53" s="5"/>
      <c r="D53" s="5"/>
      <c r="E53" s="5"/>
      <c r="F53" s="5"/>
      <c r="G53" s="5"/>
      <c r="H53" s="5"/>
      <c r="I53" s="5"/>
      <c r="J53" s="5"/>
      <c r="K53" s="26"/>
      <c r="L53" s="26"/>
      <c r="M53" s="26"/>
      <c r="N53" s="26"/>
      <c r="O53" s="26"/>
    </row>
    <row r="54" spans="1:17" ht="25.5" x14ac:dyDescent="0.25">
      <c r="A54" s="27" t="s">
        <v>10</v>
      </c>
      <c r="B54" s="28" t="s">
        <v>11</v>
      </c>
      <c r="C54" s="28" t="s">
        <v>12</v>
      </c>
      <c r="D54" s="29" t="s">
        <v>13</v>
      </c>
      <c r="E54" s="29" t="s">
        <v>14</v>
      </c>
      <c r="F54" s="29" t="s">
        <v>15</v>
      </c>
      <c r="G54" s="29" t="s">
        <v>16</v>
      </c>
      <c r="H54" s="29" t="s">
        <v>17</v>
      </c>
      <c r="I54" s="29" t="s">
        <v>18</v>
      </c>
      <c r="J54" s="29" t="s">
        <v>19</v>
      </c>
      <c r="K54" s="29" t="s">
        <v>20</v>
      </c>
      <c r="L54" s="29" t="s">
        <v>21</v>
      </c>
      <c r="M54" s="29" t="s">
        <v>22</v>
      </c>
      <c r="N54" s="29" t="s">
        <v>23</v>
      </c>
      <c r="O54" s="29" t="s">
        <v>24</v>
      </c>
    </row>
    <row r="55" spans="1:17" ht="15.75" x14ac:dyDescent="0.25">
      <c r="A55" s="30"/>
      <c r="B55" s="31" t="s">
        <v>25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7" ht="15.75" x14ac:dyDescent="0.25">
      <c r="A56" s="32"/>
      <c r="B56" s="31" t="s">
        <v>26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7" ht="36.75" x14ac:dyDescent="0.25">
      <c r="A57" s="33" t="s">
        <v>27</v>
      </c>
      <c r="B57" s="34" t="s">
        <v>28</v>
      </c>
      <c r="C57" s="35">
        <v>60</v>
      </c>
      <c r="D57" s="36">
        <v>0.63719999999999988</v>
      </c>
      <c r="E57" s="36">
        <v>0.1032</v>
      </c>
      <c r="F57" s="36">
        <v>5.1120000000000001</v>
      </c>
      <c r="G57" s="36">
        <v>23.939999999999998</v>
      </c>
      <c r="H57" s="36">
        <v>3.1199999999999999E-2</v>
      </c>
      <c r="I57" s="36">
        <v>2.625</v>
      </c>
      <c r="J57" s="36">
        <v>0</v>
      </c>
      <c r="K57" s="36">
        <v>0.20699999999999999</v>
      </c>
      <c r="L57" s="36">
        <v>14.395199999999999</v>
      </c>
      <c r="M57" s="36">
        <v>26.716799999999996</v>
      </c>
      <c r="N57" s="36">
        <v>18.231000000000002</v>
      </c>
      <c r="O57" s="36">
        <v>0.63900000000000001</v>
      </c>
    </row>
    <row r="58" spans="1:17" ht="36.75" x14ac:dyDescent="0.25">
      <c r="A58" s="33" t="s">
        <v>29</v>
      </c>
      <c r="B58" s="34" t="s">
        <v>30</v>
      </c>
      <c r="C58" s="35">
        <v>90</v>
      </c>
      <c r="D58" s="36">
        <v>8.15</v>
      </c>
      <c r="E58" s="36">
        <v>10.5</v>
      </c>
      <c r="F58" s="36">
        <v>8.1</v>
      </c>
      <c r="G58" s="36">
        <v>199.56521739130434</v>
      </c>
      <c r="H58" s="36">
        <v>0.13695652173913045</v>
      </c>
      <c r="I58" s="36">
        <v>0.19565217391304349</v>
      </c>
      <c r="J58" s="36">
        <v>2.7391304347826058</v>
      </c>
      <c r="K58" s="36">
        <v>2.2695652173913041</v>
      </c>
      <c r="L58" s="36">
        <v>13.480434782608697</v>
      </c>
      <c r="M58" s="36">
        <v>104.59565217391304</v>
      </c>
      <c r="N58" s="36">
        <v>16.082608695652176</v>
      </c>
      <c r="O58" s="36">
        <v>1.7021739130434781</v>
      </c>
    </row>
    <row r="59" spans="1:17" ht="36.75" x14ac:dyDescent="0.25">
      <c r="A59" s="33" t="s">
        <v>31</v>
      </c>
      <c r="B59" s="34" t="s">
        <v>32</v>
      </c>
      <c r="C59" s="35" t="s">
        <v>33</v>
      </c>
      <c r="D59" s="36">
        <v>5.12</v>
      </c>
      <c r="E59" s="36">
        <v>4.53</v>
      </c>
      <c r="F59" s="36">
        <v>31.990000000000002</v>
      </c>
      <c r="G59" s="36">
        <v>189.29999999999998</v>
      </c>
      <c r="H59" s="36">
        <v>5.6999999999999995E-2</v>
      </c>
      <c r="I59" s="36">
        <v>0</v>
      </c>
      <c r="J59" s="36">
        <v>20</v>
      </c>
      <c r="K59" s="36">
        <v>0.82250000000000012</v>
      </c>
      <c r="L59" s="36">
        <v>12.391499999999999</v>
      </c>
      <c r="M59" s="36">
        <v>38.667749999999998</v>
      </c>
      <c r="N59" s="36">
        <v>8.6189999999999998</v>
      </c>
      <c r="O59" s="36">
        <v>0.86199999999999999</v>
      </c>
    </row>
    <row r="60" spans="1:17" ht="36.75" x14ac:dyDescent="0.25">
      <c r="A60" s="33" t="s">
        <v>34</v>
      </c>
      <c r="B60" s="37" t="s">
        <v>35</v>
      </c>
      <c r="C60" s="38">
        <v>200</v>
      </c>
      <c r="D60" s="39">
        <v>0.66200000000000003</v>
      </c>
      <c r="E60" s="39">
        <v>9.0000000000000011E-2</v>
      </c>
      <c r="F60" s="39">
        <v>22.03</v>
      </c>
      <c r="G60" s="39">
        <v>92.9</v>
      </c>
      <c r="H60" s="39">
        <v>1.6E-2</v>
      </c>
      <c r="I60" s="39">
        <v>0.72599999999999998</v>
      </c>
      <c r="J60" s="39">
        <v>0</v>
      </c>
      <c r="K60" s="39">
        <v>0.50800000000000001</v>
      </c>
      <c r="L60" s="39">
        <v>32.480000000000004</v>
      </c>
      <c r="M60" s="39">
        <v>23.44</v>
      </c>
      <c r="N60" s="39">
        <v>17.46</v>
      </c>
      <c r="O60" s="39">
        <v>0.69800000000000006</v>
      </c>
    </row>
    <row r="61" spans="1:17" x14ac:dyDescent="0.25">
      <c r="A61" s="33"/>
      <c r="B61" s="37" t="s">
        <v>36</v>
      </c>
      <c r="C61" s="38">
        <v>50</v>
      </c>
      <c r="D61" s="39">
        <v>3.7</v>
      </c>
      <c r="E61" s="39">
        <v>4.7</v>
      </c>
      <c r="F61" s="39">
        <v>2.85</v>
      </c>
      <c r="G61" s="39">
        <v>21.5</v>
      </c>
      <c r="H61" s="39">
        <v>6.5000000000000002E-2</v>
      </c>
      <c r="I61" s="39">
        <v>0</v>
      </c>
      <c r="J61" s="39">
        <v>0</v>
      </c>
      <c r="K61" s="39">
        <v>1.85</v>
      </c>
      <c r="L61" s="39">
        <v>13</v>
      </c>
      <c r="M61" s="39">
        <v>42</v>
      </c>
      <c r="N61" s="39">
        <v>15</v>
      </c>
      <c r="O61" s="39">
        <v>0.7</v>
      </c>
    </row>
    <row r="62" spans="1:17" ht="36" x14ac:dyDescent="0.25">
      <c r="A62" s="40" t="s">
        <v>37</v>
      </c>
      <c r="B62" s="37" t="s">
        <v>38</v>
      </c>
      <c r="C62" s="41">
        <v>20</v>
      </c>
      <c r="D62" s="36">
        <v>1.32</v>
      </c>
      <c r="E62" s="36">
        <v>0.53999999999999992</v>
      </c>
      <c r="F62" s="36">
        <v>17.82</v>
      </c>
      <c r="G62" s="36">
        <v>89.09999999999998</v>
      </c>
      <c r="H62" s="36">
        <v>7.6499999999999999E-2</v>
      </c>
      <c r="I62" s="36">
        <v>0</v>
      </c>
      <c r="J62" s="36">
        <v>0</v>
      </c>
      <c r="K62" s="36">
        <v>0.62999999999999989</v>
      </c>
      <c r="L62" s="36">
        <v>13.050000000000002</v>
      </c>
      <c r="M62" s="36">
        <v>67.5</v>
      </c>
      <c r="N62" s="36">
        <v>21.15</v>
      </c>
      <c r="O62" s="36">
        <v>1.7550000000000001</v>
      </c>
      <c r="P62">
        <v>0</v>
      </c>
      <c r="Q62" s="3">
        <v>0</v>
      </c>
    </row>
    <row r="63" spans="1:17" ht="15.75" x14ac:dyDescent="0.25">
      <c r="A63" s="42"/>
      <c r="B63" s="43" t="s">
        <v>39</v>
      </c>
      <c r="C63" s="44">
        <v>575</v>
      </c>
      <c r="D63" s="45">
        <f t="shared" ref="D63:Q63" si="0">D57+D58+D59+D60+D62+D61</f>
        <v>19.589200000000002</v>
      </c>
      <c r="E63" s="45">
        <f t="shared" si="0"/>
        <v>20.463199999999997</v>
      </c>
      <c r="F63" s="45">
        <f t="shared" si="0"/>
        <v>87.901999999999987</v>
      </c>
      <c r="G63" s="45">
        <f t="shared" si="0"/>
        <v>616.30521739130438</v>
      </c>
      <c r="H63" s="45">
        <f t="shared" si="0"/>
        <v>0.38265652173913045</v>
      </c>
      <c r="I63" s="45">
        <f t="shared" si="0"/>
        <v>3.5466521739130434</v>
      </c>
      <c r="J63" s="45">
        <f t="shared" si="0"/>
        <v>22.739130434782606</v>
      </c>
      <c r="K63" s="45">
        <f t="shared" si="0"/>
        <v>6.2870652173913033</v>
      </c>
      <c r="L63" s="45">
        <f t="shared" si="0"/>
        <v>98.797134782608694</v>
      </c>
      <c r="M63" s="45">
        <f t="shared" si="0"/>
        <v>302.92020217391303</v>
      </c>
      <c r="N63" s="45">
        <f t="shared" si="0"/>
        <v>96.542608695652177</v>
      </c>
      <c r="O63" s="45">
        <f t="shared" si="0"/>
        <v>6.3561739130434782</v>
      </c>
      <c r="P63" s="45">
        <f t="shared" si="0"/>
        <v>0</v>
      </c>
      <c r="Q63" s="45">
        <f t="shared" si="0"/>
        <v>0</v>
      </c>
    </row>
    <row r="64" spans="1:17" ht="18" x14ac:dyDescent="0.25">
      <c r="A64" s="46"/>
      <c r="B64" s="5"/>
      <c r="C64" s="5"/>
      <c r="D64" s="5"/>
      <c r="E64" s="5"/>
      <c r="F64" s="5"/>
      <c r="G64" s="5"/>
      <c r="H64" s="5"/>
      <c r="I64" s="5"/>
      <c r="J64" s="5"/>
      <c r="K64" s="47"/>
      <c r="L64" s="47"/>
      <c r="M64" s="47"/>
      <c r="N64" s="47"/>
      <c r="O64" s="47"/>
    </row>
    <row r="65" spans="1:17" ht="15.75" x14ac:dyDescent="0.25">
      <c r="A65" s="32"/>
      <c r="B65" s="31" t="s">
        <v>40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7" ht="36.75" x14ac:dyDescent="0.25">
      <c r="A66" s="33" t="s">
        <v>41</v>
      </c>
      <c r="B66" s="48" t="s">
        <v>42</v>
      </c>
      <c r="C66" s="49">
        <v>100</v>
      </c>
      <c r="D66" s="50">
        <v>0.8</v>
      </c>
      <c r="E66" s="51">
        <v>0.2</v>
      </c>
      <c r="F66" s="52">
        <v>7.5</v>
      </c>
      <c r="G66" s="52">
        <v>38</v>
      </c>
      <c r="H66" s="53">
        <v>0.06</v>
      </c>
      <c r="I66" s="54">
        <v>38</v>
      </c>
      <c r="J66" s="55"/>
      <c r="K66" s="54">
        <v>0.2</v>
      </c>
      <c r="L66" s="53">
        <v>35</v>
      </c>
      <c r="M66" s="53">
        <v>17</v>
      </c>
      <c r="N66" s="53">
        <v>11</v>
      </c>
      <c r="O66" s="53">
        <v>0.1</v>
      </c>
    </row>
    <row r="67" spans="1:17" ht="36" x14ac:dyDescent="0.25">
      <c r="A67" s="40" t="s">
        <v>43</v>
      </c>
      <c r="B67" s="34" t="s">
        <v>44</v>
      </c>
      <c r="C67" s="56" t="s">
        <v>45</v>
      </c>
      <c r="D67" s="36">
        <v>2.63</v>
      </c>
      <c r="E67" s="36">
        <v>2.66</v>
      </c>
      <c r="F67" s="36">
        <v>0</v>
      </c>
      <c r="G67" s="36">
        <v>34.333333333333336</v>
      </c>
      <c r="H67" s="36">
        <v>3.3333333333333335E-3</v>
      </c>
      <c r="I67" s="36">
        <v>6.9999999999999993E-2</v>
      </c>
      <c r="J67" s="36">
        <v>21</v>
      </c>
      <c r="K67" s="36">
        <v>0.04</v>
      </c>
      <c r="L67" s="36">
        <v>100</v>
      </c>
      <c r="M67" s="36">
        <v>60</v>
      </c>
      <c r="N67" s="36">
        <v>5.5</v>
      </c>
      <c r="O67" s="36">
        <v>6.9999999999999993E-2</v>
      </c>
    </row>
    <row r="68" spans="1:17" ht="36" x14ac:dyDescent="0.25">
      <c r="A68" s="40" t="s">
        <v>46</v>
      </c>
      <c r="B68" s="34" t="s">
        <v>47</v>
      </c>
      <c r="C68" s="56" t="s">
        <v>48</v>
      </c>
      <c r="D68" s="36">
        <v>10.45</v>
      </c>
      <c r="E68" s="36">
        <v>10.71</v>
      </c>
      <c r="F68" s="36">
        <v>22.89</v>
      </c>
      <c r="G68" s="36">
        <v>221</v>
      </c>
      <c r="H68" s="36">
        <v>0.03</v>
      </c>
      <c r="I68" s="36">
        <v>0.92</v>
      </c>
      <c r="J68" s="57"/>
      <c r="K68" s="36">
        <v>2.61</v>
      </c>
      <c r="L68" s="36">
        <v>21.81</v>
      </c>
      <c r="M68" s="36">
        <v>154.15</v>
      </c>
      <c r="N68" s="36">
        <v>22.03</v>
      </c>
      <c r="O68" s="36">
        <v>3.06</v>
      </c>
    </row>
    <row r="69" spans="1:17" ht="36.75" x14ac:dyDescent="0.25">
      <c r="A69" s="33" t="s">
        <v>49</v>
      </c>
      <c r="B69" s="34" t="s">
        <v>50</v>
      </c>
      <c r="C69" s="35" t="s">
        <v>33</v>
      </c>
      <c r="D69" s="36">
        <v>4.6100000000000003</v>
      </c>
      <c r="E69" s="36">
        <v>6.92</v>
      </c>
      <c r="F69" s="36">
        <v>27.79</v>
      </c>
      <c r="G69" s="36">
        <v>207</v>
      </c>
      <c r="H69" s="36">
        <v>0.21</v>
      </c>
      <c r="I69" s="36">
        <v>0</v>
      </c>
      <c r="J69" s="36">
        <v>20</v>
      </c>
      <c r="K69" s="36">
        <v>0.45</v>
      </c>
      <c r="L69" s="36">
        <v>25.19</v>
      </c>
      <c r="M69" s="36">
        <v>208.85</v>
      </c>
      <c r="N69" s="36">
        <v>140.52000000000001</v>
      </c>
      <c r="O69" s="36">
        <v>4.7200000000000006</v>
      </c>
    </row>
    <row r="70" spans="1:17" ht="36.75" x14ac:dyDescent="0.25">
      <c r="A70" s="33" t="s">
        <v>51</v>
      </c>
      <c r="B70" s="37" t="s">
        <v>52</v>
      </c>
      <c r="C70" s="41" t="s">
        <v>53</v>
      </c>
      <c r="D70" s="36">
        <v>0.13</v>
      </c>
      <c r="E70" s="36">
        <v>0.02</v>
      </c>
      <c r="F70" s="36">
        <v>10.199999999999999</v>
      </c>
      <c r="G70" s="36">
        <v>42</v>
      </c>
      <c r="H70" s="36"/>
      <c r="I70" s="36">
        <v>2.83</v>
      </c>
      <c r="J70" s="36"/>
      <c r="K70" s="36">
        <v>0.01</v>
      </c>
      <c r="L70" s="36">
        <v>14.05</v>
      </c>
      <c r="M70" s="36">
        <v>4.4000000000000004</v>
      </c>
      <c r="N70" s="36">
        <v>2.4</v>
      </c>
      <c r="O70" s="36">
        <v>0.34</v>
      </c>
    </row>
    <row r="71" spans="1:17" ht="36.75" x14ac:dyDescent="0.25">
      <c r="A71" s="33" t="s">
        <v>54</v>
      </c>
      <c r="B71" s="37" t="s">
        <v>55</v>
      </c>
      <c r="C71" s="41">
        <v>25</v>
      </c>
      <c r="D71" s="36">
        <v>1.54</v>
      </c>
      <c r="E71" s="36">
        <v>0.19999999999999998</v>
      </c>
      <c r="F71" s="36">
        <v>12.299999999999999</v>
      </c>
      <c r="G71" s="36">
        <v>58.75</v>
      </c>
      <c r="H71" s="36">
        <v>2.7500000000000004E-2</v>
      </c>
      <c r="I71" s="36">
        <v>0</v>
      </c>
      <c r="J71" s="36">
        <v>0</v>
      </c>
      <c r="K71" s="36">
        <v>0.27500000000000002</v>
      </c>
      <c r="L71" s="36">
        <v>5</v>
      </c>
      <c r="M71" s="36">
        <v>16.25</v>
      </c>
      <c r="N71" s="36">
        <v>3.4999999999999996</v>
      </c>
      <c r="O71" s="36">
        <v>0.27500000000000002</v>
      </c>
      <c r="P71">
        <v>0</v>
      </c>
      <c r="Q71" s="3">
        <v>0</v>
      </c>
    </row>
    <row r="72" spans="1:17" ht="15.75" x14ac:dyDescent="0.25">
      <c r="A72" s="42"/>
      <c r="B72" s="43" t="s">
        <v>39</v>
      </c>
      <c r="C72" s="44">
        <v>590</v>
      </c>
      <c r="D72" s="45">
        <f>D66+D67+D68+D69+D70+D71</f>
        <v>20.159999999999997</v>
      </c>
      <c r="E72" s="45">
        <f t="shared" ref="E72:O72" si="1">E66+E67+E68+E69+E70+E71</f>
        <v>20.71</v>
      </c>
      <c r="F72" s="45">
        <f t="shared" si="1"/>
        <v>80.679999999999993</v>
      </c>
      <c r="G72" s="45">
        <f t="shared" si="1"/>
        <v>601.08333333333337</v>
      </c>
      <c r="H72" s="45">
        <f t="shared" si="1"/>
        <v>0.33083333333333337</v>
      </c>
      <c r="I72" s="45">
        <f t="shared" si="1"/>
        <v>41.82</v>
      </c>
      <c r="J72" s="45">
        <f t="shared" si="1"/>
        <v>41</v>
      </c>
      <c r="K72" s="45">
        <f t="shared" si="1"/>
        <v>3.585</v>
      </c>
      <c r="L72" s="45">
        <f t="shared" si="1"/>
        <v>201.05</v>
      </c>
      <c r="M72" s="45">
        <f t="shared" si="1"/>
        <v>460.65</v>
      </c>
      <c r="N72" s="45">
        <f t="shared" si="1"/>
        <v>184.95000000000002</v>
      </c>
      <c r="O72" s="45">
        <f t="shared" si="1"/>
        <v>8.5650000000000013</v>
      </c>
      <c r="P72" s="58">
        <v>0.25</v>
      </c>
      <c r="Q72" s="59">
        <v>0.25</v>
      </c>
    </row>
    <row r="73" spans="1:17" ht="15.75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</row>
    <row r="74" spans="1:17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84" spans="1:17" ht="15.75" customHeight="1" x14ac:dyDescent="0.25">
      <c r="A84" s="62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  <c r="Q84" s="59"/>
    </row>
    <row r="85" spans="1:17" ht="15.75" x14ac:dyDescent="0.25">
      <c r="A85" s="32"/>
      <c r="B85" s="31" t="s">
        <v>56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7" ht="36" x14ac:dyDescent="0.25">
      <c r="A86" s="65" t="s">
        <v>57</v>
      </c>
      <c r="B86" s="48" t="s">
        <v>58</v>
      </c>
      <c r="C86" s="66">
        <v>60</v>
      </c>
      <c r="D86" s="67">
        <v>0.84179999999999988</v>
      </c>
      <c r="E86" s="67">
        <v>6.024</v>
      </c>
      <c r="F86" s="67">
        <v>4.3740000000000006</v>
      </c>
      <c r="G86" s="67">
        <v>75.06</v>
      </c>
      <c r="H86" s="67">
        <v>2.64E-2</v>
      </c>
      <c r="I86" s="67">
        <v>5.7791999999999994</v>
      </c>
      <c r="J86" s="67">
        <v>0</v>
      </c>
      <c r="K86" s="67">
        <v>2.6999999999999997</v>
      </c>
      <c r="L86" s="67">
        <v>18.741</v>
      </c>
      <c r="M86" s="67">
        <v>25.962</v>
      </c>
      <c r="N86" s="67">
        <v>11.7174</v>
      </c>
      <c r="O86" s="67">
        <v>0.49679999999999996</v>
      </c>
    </row>
    <row r="87" spans="1:17" ht="36" x14ac:dyDescent="0.25">
      <c r="A87" s="65" t="s">
        <v>59</v>
      </c>
      <c r="B87" s="37" t="s">
        <v>60</v>
      </c>
      <c r="C87" s="38" t="s">
        <v>61</v>
      </c>
      <c r="D87" s="39">
        <v>12.0024</v>
      </c>
      <c r="E87" s="39">
        <v>10.0406</v>
      </c>
      <c r="F87" s="39">
        <v>8.6036000000000001</v>
      </c>
      <c r="G87" s="39">
        <v>195.1</v>
      </c>
      <c r="H87" s="39">
        <v>0.10400000000000001</v>
      </c>
      <c r="I87" s="39">
        <v>3.0350000000000001</v>
      </c>
      <c r="J87" s="39">
        <v>64.92</v>
      </c>
      <c r="K87" s="39">
        <v>1.702</v>
      </c>
      <c r="L87" s="39">
        <v>47.545999999999999</v>
      </c>
      <c r="M87" s="39">
        <v>162.00800000000001</v>
      </c>
      <c r="N87" s="39">
        <v>24.734000000000002</v>
      </c>
      <c r="O87" s="39">
        <v>1.6456</v>
      </c>
    </row>
    <row r="88" spans="1:17" ht="36.75" x14ac:dyDescent="0.25">
      <c r="A88" s="33" t="s">
        <v>62</v>
      </c>
      <c r="B88" s="37" t="s">
        <v>63</v>
      </c>
      <c r="C88" s="38" t="s">
        <v>33</v>
      </c>
      <c r="D88" s="39">
        <v>3.74</v>
      </c>
      <c r="E88" s="39">
        <v>4.1500000000000004</v>
      </c>
      <c r="F88" s="39">
        <v>39.229999999999997</v>
      </c>
      <c r="G88" s="39">
        <v>209</v>
      </c>
      <c r="H88" s="39">
        <v>2.5499999999999998E-2</v>
      </c>
      <c r="I88" s="39">
        <v>0</v>
      </c>
      <c r="J88" s="39">
        <v>20</v>
      </c>
      <c r="K88" s="39">
        <v>0.33</v>
      </c>
      <c r="L88" s="39">
        <v>2.57</v>
      </c>
      <c r="M88" s="39">
        <v>62.45</v>
      </c>
      <c r="N88" s="39">
        <v>16.335000000000001</v>
      </c>
      <c r="O88" s="39">
        <v>0.54</v>
      </c>
    </row>
    <row r="89" spans="1:17" ht="22.5" x14ac:dyDescent="0.25">
      <c r="A89" s="68" t="s">
        <v>64</v>
      </c>
      <c r="B89" s="34" t="s">
        <v>65</v>
      </c>
      <c r="C89" s="35" t="s">
        <v>66</v>
      </c>
      <c r="D89" s="36">
        <v>7.0000000000000007E-2</v>
      </c>
      <c r="E89" s="36">
        <v>0.02</v>
      </c>
      <c r="F89" s="36">
        <v>10</v>
      </c>
      <c r="G89" s="36">
        <v>40</v>
      </c>
      <c r="H89" s="36"/>
      <c r="I89" s="36">
        <v>0.03</v>
      </c>
      <c r="J89" s="36"/>
      <c r="K89" s="36"/>
      <c r="L89" s="36">
        <v>10.95</v>
      </c>
      <c r="M89" s="36">
        <v>2.8</v>
      </c>
      <c r="N89" s="36">
        <v>1.4</v>
      </c>
      <c r="O89" s="36">
        <v>0.26</v>
      </c>
    </row>
    <row r="90" spans="1:17" ht="36" x14ac:dyDescent="0.25">
      <c r="A90" s="40" t="s">
        <v>54</v>
      </c>
      <c r="B90" s="37" t="s">
        <v>55</v>
      </c>
      <c r="C90" s="41">
        <v>20</v>
      </c>
      <c r="D90" s="69">
        <v>1.5199999999999998</v>
      </c>
      <c r="E90" s="69">
        <v>0.15999999999999998</v>
      </c>
      <c r="F90" s="69">
        <v>9.8399999999999981</v>
      </c>
      <c r="G90" s="70">
        <v>47</v>
      </c>
      <c r="H90" s="69">
        <v>2.2000000000000002E-2</v>
      </c>
      <c r="I90" s="71">
        <v>0</v>
      </c>
      <c r="J90" s="71">
        <v>0</v>
      </c>
      <c r="K90" s="69">
        <v>0.22</v>
      </c>
      <c r="L90" s="69">
        <v>4</v>
      </c>
      <c r="M90" s="69">
        <v>13</v>
      </c>
      <c r="N90" s="69">
        <v>2.7999999999999994</v>
      </c>
      <c r="O90" s="69">
        <v>0.22</v>
      </c>
      <c r="P90">
        <v>0</v>
      </c>
      <c r="Q90" s="3">
        <v>0</v>
      </c>
    </row>
    <row r="91" spans="1:17" ht="36" x14ac:dyDescent="0.25">
      <c r="A91" s="40" t="s">
        <v>37</v>
      </c>
      <c r="B91" s="37" t="s">
        <v>38</v>
      </c>
      <c r="C91" s="72">
        <v>20</v>
      </c>
      <c r="D91" s="39">
        <v>1.32</v>
      </c>
      <c r="E91" s="39">
        <v>0.24</v>
      </c>
      <c r="F91" s="39">
        <v>7.9200000000000008</v>
      </c>
      <c r="G91" s="39">
        <v>39.6</v>
      </c>
      <c r="H91" s="39">
        <v>3.4000000000000002E-2</v>
      </c>
      <c r="I91" s="39">
        <v>0</v>
      </c>
      <c r="J91" s="39">
        <v>0</v>
      </c>
      <c r="K91" s="39">
        <v>0.27999999999999997</v>
      </c>
      <c r="L91" s="39">
        <v>5.8000000000000007</v>
      </c>
      <c r="M91" s="39">
        <v>30</v>
      </c>
      <c r="N91" s="39">
        <v>9.4</v>
      </c>
      <c r="O91" s="39">
        <v>0.78</v>
      </c>
    </row>
    <row r="92" spans="1:17" ht="15.75" x14ac:dyDescent="0.25">
      <c r="A92" s="42"/>
      <c r="B92" s="43" t="s">
        <v>39</v>
      </c>
      <c r="C92" s="44">
        <v>565</v>
      </c>
      <c r="D92" s="45">
        <f t="shared" ref="D92:O92" si="2">D86+D87+D88+D89+D90+D91</f>
        <v>19.494199999999999</v>
      </c>
      <c r="E92" s="45">
        <f t="shared" si="2"/>
        <v>20.634599999999995</v>
      </c>
      <c r="F92" s="45">
        <f t="shared" si="2"/>
        <v>79.967600000000004</v>
      </c>
      <c r="G92" s="45">
        <f t="shared" si="2"/>
        <v>605.76</v>
      </c>
      <c r="H92" s="45">
        <f t="shared" si="2"/>
        <v>0.21190000000000001</v>
      </c>
      <c r="I92" s="45">
        <f t="shared" si="2"/>
        <v>8.844199999999999</v>
      </c>
      <c r="J92" s="45">
        <f t="shared" si="2"/>
        <v>84.92</v>
      </c>
      <c r="K92" s="45">
        <f t="shared" si="2"/>
        <v>5.2319999999999993</v>
      </c>
      <c r="L92" s="45">
        <f t="shared" si="2"/>
        <v>89.606999999999999</v>
      </c>
      <c r="M92" s="45">
        <f t="shared" si="2"/>
        <v>296.22000000000003</v>
      </c>
      <c r="N92" s="45">
        <f t="shared" si="2"/>
        <v>66.386399999999995</v>
      </c>
      <c r="O92" s="45">
        <f t="shared" si="2"/>
        <v>3.9424000000000001</v>
      </c>
      <c r="P92" s="58">
        <v>0.25</v>
      </c>
      <c r="Q92" s="59">
        <v>0.25</v>
      </c>
    </row>
    <row r="93" spans="1:17" ht="15.75" customHeight="1" x14ac:dyDescent="0.25">
      <c r="A93" s="73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/>
    </row>
    <row r="94" spans="1:17" ht="15.75" x14ac:dyDescent="0.25">
      <c r="A94" s="32"/>
      <c r="B94" s="76" t="s">
        <v>67</v>
      </c>
      <c r="C94" s="77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9"/>
    </row>
    <row r="95" spans="1:17" ht="39" x14ac:dyDescent="0.25">
      <c r="A95" s="80" t="s">
        <v>68</v>
      </c>
      <c r="B95" s="81" t="s">
        <v>69</v>
      </c>
      <c r="C95" s="82">
        <v>60</v>
      </c>
      <c r="D95" s="83">
        <v>0.78720000000000001</v>
      </c>
      <c r="E95" s="83">
        <v>1.9494</v>
      </c>
      <c r="F95" s="83">
        <v>3.8795999999999995</v>
      </c>
      <c r="G95" s="83">
        <v>36.24</v>
      </c>
      <c r="H95" s="83">
        <v>1.32E-2</v>
      </c>
      <c r="I95" s="83">
        <v>10.258799999999999</v>
      </c>
      <c r="J95" s="83">
        <v>0</v>
      </c>
      <c r="K95" s="83">
        <v>5.0339999999999998</v>
      </c>
      <c r="L95" s="83">
        <v>14.9826</v>
      </c>
      <c r="M95" s="83">
        <v>16.984199999999998</v>
      </c>
      <c r="N95" s="83">
        <v>9.0545999999999989</v>
      </c>
      <c r="O95" s="83">
        <v>0.27960000000000002</v>
      </c>
    </row>
    <row r="96" spans="1:17" ht="36.75" x14ac:dyDescent="0.25">
      <c r="A96" s="33" t="s">
        <v>70</v>
      </c>
      <c r="B96" s="84" t="s">
        <v>71</v>
      </c>
      <c r="C96" s="85" t="s">
        <v>48</v>
      </c>
      <c r="D96" s="39">
        <v>9.15</v>
      </c>
      <c r="E96" s="86">
        <v>5.62</v>
      </c>
      <c r="F96" s="86">
        <v>7.8</v>
      </c>
      <c r="G96" s="39">
        <v>105</v>
      </c>
      <c r="H96" s="39">
        <v>0.05</v>
      </c>
      <c r="I96" s="86">
        <v>3.73</v>
      </c>
      <c r="J96" s="86">
        <v>5.82</v>
      </c>
      <c r="K96" s="86">
        <v>2.52</v>
      </c>
      <c r="L96" s="39">
        <v>39.07</v>
      </c>
      <c r="M96" s="39">
        <v>162.19</v>
      </c>
      <c r="N96" s="39">
        <v>48.53</v>
      </c>
      <c r="O96" s="39">
        <v>0.85</v>
      </c>
    </row>
    <row r="97" spans="1:17" ht="36.75" x14ac:dyDescent="0.25">
      <c r="A97" s="33" t="s">
        <v>72</v>
      </c>
      <c r="B97" s="37" t="s">
        <v>73</v>
      </c>
      <c r="C97" s="38" t="s">
        <v>33</v>
      </c>
      <c r="D97" s="39">
        <v>3.1</v>
      </c>
      <c r="E97" s="86">
        <v>8.4314999999999998</v>
      </c>
      <c r="F97" s="86">
        <v>20.508999999999997</v>
      </c>
      <c r="G97" s="86">
        <v>170.25</v>
      </c>
      <c r="H97" s="39">
        <v>0.13950000000000001</v>
      </c>
      <c r="I97" s="39">
        <v>18.160499999999999</v>
      </c>
      <c r="J97" s="39">
        <v>20</v>
      </c>
      <c r="K97" s="39">
        <v>0.23149999999999998</v>
      </c>
      <c r="L97" s="39">
        <v>38.175000000000004</v>
      </c>
      <c r="M97" s="39">
        <v>88.094999999999985</v>
      </c>
      <c r="N97" s="39">
        <v>27.75</v>
      </c>
      <c r="O97" s="39">
        <v>1.0195000000000001</v>
      </c>
    </row>
    <row r="98" spans="1:17" ht="36" x14ac:dyDescent="0.25">
      <c r="A98" s="40" t="s">
        <v>74</v>
      </c>
      <c r="B98" s="34" t="s">
        <v>75</v>
      </c>
      <c r="C98" s="35">
        <v>200</v>
      </c>
      <c r="D98" s="36">
        <v>0.16000000000000003</v>
      </c>
      <c r="E98" s="36">
        <v>0.16000000000000003</v>
      </c>
      <c r="F98" s="36">
        <v>13.91</v>
      </c>
      <c r="G98" s="36">
        <v>58.74</v>
      </c>
      <c r="H98" s="36">
        <v>1.2E-2</v>
      </c>
      <c r="I98" s="36">
        <v>0.9</v>
      </c>
      <c r="J98" s="36">
        <v>0</v>
      </c>
      <c r="K98" s="36">
        <v>8.0000000000000016E-2</v>
      </c>
      <c r="L98" s="36">
        <v>14.180000000000001</v>
      </c>
      <c r="M98" s="36">
        <v>4.4000000000000004</v>
      </c>
      <c r="N98" s="36">
        <v>5.1400000000000006</v>
      </c>
      <c r="O98" s="36">
        <v>0.95199999999999996</v>
      </c>
    </row>
    <row r="99" spans="1:17" ht="36" x14ac:dyDescent="0.25">
      <c r="A99" s="40" t="s">
        <v>54</v>
      </c>
      <c r="B99" s="37" t="s">
        <v>55</v>
      </c>
      <c r="C99" s="41">
        <v>20</v>
      </c>
      <c r="D99" s="69">
        <v>1.5199999999999998</v>
      </c>
      <c r="E99" s="69">
        <v>0.15999999999999998</v>
      </c>
      <c r="F99" s="69">
        <v>9.8399999999999981</v>
      </c>
      <c r="G99" s="70">
        <v>47</v>
      </c>
      <c r="H99" s="69">
        <v>2.2000000000000002E-2</v>
      </c>
      <c r="I99" s="71">
        <v>0</v>
      </c>
      <c r="J99" s="71">
        <v>0</v>
      </c>
      <c r="K99" s="69">
        <v>0.22</v>
      </c>
      <c r="L99" s="69">
        <v>4</v>
      </c>
      <c r="M99" s="69">
        <v>13</v>
      </c>
      <c r="N99" s="69">
        <v>2.7999999999999994</v>
      </c>
      <c r="O99" s="69">
        <v>0.22</v>
      </c>
    </row>
    <row r="100" spans="1:17" ht="36" x14ac:dyDescent="0.25">
      <c r="A100" s="40" t="s">
        <v>37</v>
      </c>
      <c r="B100" s="37" t="s">
        <v>38</v>
      </c>
      <c r="C100" s="72">
        <v>20</v>
      </c>
      <c r="D100" s="39">
        <v>1.32</v>
      </c>
      <c r="E100" s="39">
        <v>0.24</v>
      </c>
      <c r="F100" s="39">
        <v>7.9200000000000008</v>
      </c>
      <c r="G100" s="39">
        <v>39.6</v>
      </c>
      <c r="H100" s="39">
        <v>3.4000000000000002E-2</v>
      </c>
      <c r="I100" s="39">
        <v>0</v>
      </c>
      <c r="J100" s="39">
        <v>0</v>
      </c>
      <c r="K100" s="39">
        <v>0.27999999999999997</v>
      </c>
      <c r="L100" s="39">
        <v>5.8000000000000007</v>
      </c>
      <c r="M100" s="39">
        <v>30</v>
      </c>
      <c r="N100" s="39">
        <v>9.4</v>
      </c>
      <c r="O100" s="39">
        <v>0.78</v>
      </c>
    </row>
    <row r="101" spans="1:17" ht="15.75" x14ac:dyDescent="0.25">
      <c r="A101" s="42"/>
      <c r="B101" s="43" t="s">
        <v>39</v>
      </c>
      <c r="C101" s="44">
        <v>555</v>
      </c>
      <c r="D101" s="45">
        <f t="shared" ref="D101:Q101" si="3">D95+D96+D97+D98+D99+D100</f>
        <v>16.037199999999999</v>
      </c>
      <c r="E101" s="45">
        <f t="shared" si="3"/>
        <v>16.5609</v>
      </c>
      <c r="F101" s="45">
        <f t="shared" si="3"/>
        <v>63.858599999999988</v>
      </c>
      <c r="G101" s="45">
        <f t="shared" si="3"/>
        <v>456.83000000000004</v>
      </c>
      <c r="H101" s="45">
        <f t="shared" si="3"/>
        <v>0.27070000000000005</v>
      </c>
      <c r="I101" s="45">
        <f t="shared" si="3"/>
        <v>33.049299999999995</v>
      </c>
      <c r="J101" s="45">
        <f t="shared" si="3"/>
        <v>25.82</v>
      </c>
      <c r="K101" s="45">
        <f t="shared" si="3"/>
        <v>8.365499999999999</v>
      </c>
      <c r="L101" s="45">
        <f t="shared" si="3"/>
        <v>116.2076</v>
      </c>
      <c r="M101" s="45">
        <f t="shared" si="3"/>
        <v>314.66919999999993</v>
      </c>
      <c r="N101" s="45">
        <f t="shared" si="3"/>
        <v>102.6746</v>
      </c>
      <c r="O101" s="45">
        <f t="shared" si="3"/>
        <v>4.1010999999999997</v>
      </c>
      <c r="P101" s="45">
        <f t="shared" si="3"/>
        <v>0</v>
      </c>
      <c r="Q101" s="45">
        <f t="shared" si="3"/>
        <v>0</v>
      </c>
    </row>
    <row r="102" spans="1:17" ht="15.75" customHeight="1" x14ac:dyDescent="0.25">
      <c r="A102" s="73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/>
    </row>
    <row r="103" spans="1:17" ht="15.75" customHeight="1" x14ac:dyDescent="0.25">
      <c r="A103" s="32"/>
      <c r="B103" s="31" t="s">
        <v>76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7" ht="44.25" customHeight="1" x14ac:dyDescent="0.25">
      <c r="A104" s="33" t="s">
        <v>77</v>
      </c>
      <c r="B104" s="37" t="s">
        <v>78</v>
      </c>
      <c r="C104" s="72">
        <v>100</v>
      </c>
      <c r="D104" s="39">
        <v>0.4</v>
      </c>
      <c r="E104" s="39">
        <v>0.4</v>
      </c>
      <c r="F104" s="39">
        <v>9.8000000000000007</v>
      </c>
      <c r="G104" s="39">
        <v>47</v>
      </c>
      <c r="H104" s="39">
        <v>0.03</v>
      </c>
      <c r="I104" s="39">
        <v>10</v>
      </c>
      <c r="J104" s="39"/>
      <c r="K104" s="39">
        <v>0.2</v>
      </c>
      <c r="L104" s="39">
        <v>16</v>
      </c>
      <c r="M104" s="39">
        <v>11</v>
      </c>
      <c r="N104" s="39">
        <v>9</v>
      </c>
      <c r="O104" s="39">
        <v>2.2000000000000002</v>
      </c>
    </row>
    <row r="105" spans="1:17" ht="41.25" customHeight="1" x14ac:dyDescent="0.25">
      <c r="A105" s="33" t="s">
        <v>79</v>
      </c>
      <c r="B105" s="37" t="s">
        <v>44</v>
      </c>
      <c r="C105" s="72">
        <v>10</v>
      </c>
      <c r="D105" s="39">
        <v>2.0299999999999998</v>
      </c>
      <c r="E105" s="39">
        <v>2.63</v>
      </c>
      <c r="F105" s="39">
        <v>0</v>
      </c>
      <c r="G105" s="39">
        <v>34.333333333333336</v>
      </c>
      <c r="H105" s="39">
        <v>3.3333333333333335E-3</v>
      </c>
      <c r="I105" s="39">
        <v>6.9999999999999993E-2</v>
      </c>
      <c r="J105" s="39">
        <v>21</v>
      </c>
      <c r="K105" s="39">
        <v>0.04</v>
      </c>
      <c r="L105" s="39">
        <v>100</v>
      </c>
      <c r="M105" s="39">
        <v>60</v>
      </c>
      <c r="N105" s="39">
        <v>5.5</v>
      </c>
      <c r="O105" s="39">
        <v>6.9999999999999993E-2</v>
      </c>
    </row>
    <row r="106" spans="1:17" ht="37.5" customHeight="1" x14ac:dyDescent="0.25">
      <c r="A106" s="33" t="s">
        <v>80</v>
      </c>
      <c r="B106" s="37" t="s">
        <v>81</v>
      </c>
      <c r="C106" s="85" t="s">
        <v>82</v>
      </c>
      <c r="D106" s="39">
        <v>14.04</v>
      </c>
      <c r="E106" s="87">
        <v>15.868461538461499</v>
      </c>
      <c r="F106" s="87">
        <v>40.822136752136799</v>
      </c>
      <c r="G106" s="88">
        <v>346.24786324786299</v>
      </c>
      <c r="H106" s="87">
        <v>0.14529914529914531</v>
      </c>
      <c r="I106" s="87">
        <v>0.33333333333333337</v>
      </c>
      <c r="J106" s="87">
        <v>38.547008547008552</v>
      </c>
      <c r="K106" s="89">
        <v>7.26495726495726E-3</v>
      </c>
      <c r="L106" s="87">
        <v>21.02051282051282</v>
      </c>
      <c r="M106" s="87">
        <v>109.79059829059828</v>
      </c>
      <c r="N106" s="87">
        <v>31.777777777777779</v>
      </c>
      <c r="O106" s="87">
        <v>0.83051282051282049</v>
      </c>
    </row>
    <row r="107" spans="1:17" ht="40.5" customHeight="1" x14ac:dyDescent="0.25">
      <c r="A107" s="33" t="s">
        <v>51</v>
      </c>
      <c r="B107" s="37" t="s">
        <v>52</v>
      </c>
      <c r="C107" s="41" t="s">
        <v>53</v>
      </c>
      <c r="D107" s="36">
        <v>0.13</v>
      </c>
      <c r="E107" s="36">
        <v>0.02</v>
      </c>
      <c r="F107" s="36">
        <v>10.199999999999999</v>
      </c>
      <c r="G107" s="36">
        <v>42</v>
      </c>
      <c r="H107" s="36"/>
      <c r="I107" s="36">
        <v>2.83</v>
      </c>
      <c r="J107" s="36"/>
      <c r="K107" s="36">
        <v>0.01</v>
      </c>
      <c r="L107" s="36">
        <v>14.05</v>
      </c>
      <c r="M107" s="36">
        <v>4.4000000000000004</v>
      </c>
      <c r="N107" s="36">
        <v>2.4</v>
      </c>
      <c r="O107" s="36">
        <v>0.34</v>
      </c>
    </row>
    <row r="108" spans="1:17" ht="41.25" customHeight="1" x14ac:dyDescent="0.25">
      <c r="A108" s="33" t="s">
        <v>54</v>
      </c>
      <c r="B108" s="84" t="s">
        <v>55</v>
      </c>
      <c r="C108" s="38">
        <v>40</v>
      </c>
      <c r="D108" s="39">
        <v>3.0399999999999996</v>
      </c>
      <c r="E108" s="39">
        <v>0.31999999999999995</v>
      </c>
      <c r="F108" s="39">
        <v>19.679999999999996</v>
      </c>
      <c r="G108" s="39">
        <v>94</v>
      </c>
      <c r="H108" s="39">
        <v>4.4000000000000004E-2</v>
      </c>
      <c r="I108" s="39">
        <v>0</v>
      </c>
      <c r="J108" s="39">
        <v>0</v>
      </c>
      <c r="K108" s="39">
        <v>0.44000000000000006</v>
      </c>
      <c r="L108" s="39">
        <v>8</v>
      </c>
      <c r="M108" s="39">
        <v>26</v>
      </c>
      <c r="N108" s="39">
        <v>5.5999999999999988</v>
      </c>
      <c r="O108" s="39">
        <v>0.44000000000000006</v>
      </c>
    </row>
    <row r="109" spans="1:17" ht="15.75" customHeight="1" x14ac:dyDescent="0.25">
      <c r="A109" s="42"/>
      <c r="B109" s="90" t="s">
        <v>39</v>
      </c>
      <c r="C109" s="44">
        <v>525</v>
      </c>
      <c r="D109" s="45">
        <f t="shared" ref="D109:O109" si="4">SUM(D104:D108)</f>
        <v>19.639999999999997</v>
      </c>
      <c r="E109" s="45">
        <f t="shared" si="4"/>
        <v>19.2384615384615</v>
      </c>
      <c r="F109" s="45">
        <f t="shared" si="4"/>
        <v>80.502136752136792</v>
      </c>
      <c r="G109" s="45">
        <f t="shared" si="4"/>
        <v>563.58119658119631</v>
      </c>
      <c r="H109" s="45">
        <f t="shared" si="4"/>
        <v>0.22263247863247865</v>
      </c>
      <c r="I109" s="45">
        <f t="shared" si="4"/>
        <v>13.233333333333334</v>
      </c>
      <c r="J109" s="45">
        <f t="shared" si="4"/>
        <v>59.547008547008552</v>
      </c>
      <c r="K109" s="45">
        <f t="shared" si="4"/>
        <v>0.69726495726495741</v>
      </c>
      <c r="L109" s="45">
        <f t="shared" si="4"/>
        <v>159.07051282051282</v>
      </c>
      <c r="M109" s="45">
        <f t="shared" si="4"/>
        <v>211.19059829059827</v>
      </c>
      <c r="N109" s="45">
        <f t="shared" si="4"/>
        <v>54.277777777777779</v>
      </c>
      <c r="O109" s="45">
        <f t="shared" si="4"/>
        <v>3.8805128205128203</v>
      </c>
    </row>
    <row r="110" spans="1:17" ht="15.75" customHeight="1" x14ac:dyDescent="0.25">
      <c r="A110" s="91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</row>
    <row r="111" spans="1:17" ht="15.75" x14ac:dyDescent="0.25">
      <c r="A111" s="32"/>
      <c r="B111" s="31" t="s">
        <v>83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7" ht="36" x14ac:dyDescent="0.25">
      <c r="A112" s="40" t="s">
        <v>84</v>
      </c>
      <c r="B112" s="94" t="s">
        <v>85</v>
      </c>
      <c r="C112" s="71">
        <v>60</v>
      </c>
      <c r="D112" s="36">
        <v>0.73980000000000001</v>
      </c>
      <c r="E112" s="36">
        <v>5.6399999999999992E-2</v>
      </c>
      <c r="F112" s="36">
        <v>6.58</v>
      </c>
      <c r="G112" s="36">
        <v>49.019999999999996</v>
      </c>
      <c r="H112" s="36">
        <v>3.4199999999999994E-2</v>
      </c>
      <c r="I112" s="36">
        <v>2.016</v>
      </c>
      <c r="J112" s="36">
        <v>0</v>
      </c>
      <c r="K112" s="36">
        <v>8.0399999999999991</v>
      </c>
      <c r="L112" s="36">
        <v>15.456000000000001</v>
      </c>
      <c r="M112" s="36">
        <v>31.659599999999998</v>
      </c>
      <c r="N112" s="36">
        <v>21.6282</v>
      </c>
      <c r="O112" s="36">
        <v>0.39839999999999998</v>
      </c>
    </row>
    <row r="113" spans="1:17" ht="36.75" x14ac:dyDescent="0.25">
      <c r="A113" s="33" t="s">
        <v>29</v>
      </c>
      <c r="B113" s="34" t="s">
        <v>86</v>
      </c>
      <c r="C113" s="56" t="s">
        <v>87</v>
      </c>
      <c r="D113" s="36">
        <v>10.183999999999999</v>
      </c>
      <c r="E113" s="36">
        <v>13.751999999999999</v>
      </c>
      <c r="F113" s="36">
        <v>11.772</v>
      </c>
      <c r="G113" s="36">
        <v>183.4</v>
      </c>
      <c r="H113" s="36">
        <v>5.3999999999999999E-2</v>
      </c>
      <c r="I113" s="36">
        <v>0</v>
      </c>
      <c r="J113" s="36">
        <v>0</v>
      </c>
      <c r="K113" s="36">
        <v>3.1139999999999999</v>
      </c>
      <c r="L113" s="36">
        <v>9.3780000000000001</v>
      </c>
      <c r="M113" s="36">
        <v>150.084</v>
      </c>
      <c r="N113" s="36">
        <v>27.540000000000003</v>
      </c>
      <c r="O113" s="36">
        <v>2.4120000000000004</v>
      </c>
    </row>
    <row r="114" spans="1:17" ht="36.75" x14ac:dyDescent="0.25">
      <c r="A114" s="33" t="s">
        <v>88</v>
      </c>
      <c r="B114" s="34" t="s">
        <v>89</v>
      </c>
      <c r="C114" s="56" t="s">
        <v>33</v>
      </c>
      <c r="D114" s="36">
        <v>5.6150000000000002</v>
      </c>
      <c r="E114" s="36">
        <v>5.0400000000000009</v>
      </c>
      <c r="F114" s="36">
        <v>34.99</v>
      </c>
      <c r="G114" s="36">
        <v>208.5</v>
      </c>
      <c r="H114" s="36">
        <v>0.495</v>
      </c>
      <c r="I114" s="36">
        <v>0</v>
      </c>
      <c r="J114" s="36">
        <v>20</v>
      </c>
      <c r="K114" s="36">
        <v>0.49999999999999994</v>
      </c>
      <c r="L114" s="36">
        <v>94.11</v>
      </c>
      <c r="M114" s="36">
        <v>212.32500000000002</v>
      </c>
      <c r="N114" s="36">
        <v>61.695000000000007</v>
      </c>
      <c r="O114" s="36">
        <v>4.6899999999999995</v>
      </c>
    </row>
    <row r="115" spans="1:17" ht="36.75" x14ac:dyDescent="0.25">
      <c r="A115" s="33" t="s">
        <v>64</v>
      </c>
      <c r="B115" s="37" t="s">
        <v>90</v>
      </c>
      <c r="C115" s="35" t="s">
        <v>91</v>
      </c>
      <c r="D115" s="36">
        <v>0.09</v>
      </c>
      <c r="E115" s="36">
        <v>0.02</v>
      </c>
      <c r="F115" s="36">
        <v>11.91</v>
      </c>
      <c r="G115" s="36">
        <v>48.15</v>
      </c>
      <c r="H115" s="36"/>
      <c r="I115" s="36">
        <v>0.03</v>
      </c>
      <c r="J115" s="36"/>
      <c r="K115" s="36"/>
      <c r="L115" s="36">
        <v>11.25</v>
      </c>
      <c r="M115" s="36">
        <v>2.95</v>
      </c>
      <c r="N115" s="36">
        <v>1.7</v>
      </c>
      <c r="O115" s="36">
        <v>0.28999999999999998</v>
      </c>
    </row>
    <row r="116" spans="1:17" ht="36" x14ac:dyDescent="0.25">
      <c r="A116" s="40" t="s">
        <v>54</v>
      </c>
      <c r="B116" s="37" t="s">
        <v>55</v>
      </c>
      <c r="C116" s="41">
        <v>20</v>
      </c>
      <c r="D116" s="69">
        <v>1.5199999999999998</v>
      </c>
      <c r="E116" s="69">
        <v>0.15999999999999998</v>
      </c>
      <c r="F116" s="69">
        <v>9.8399999999999981</v>
      </c>
      <c r="G116" s="70">
        <v>47</v>
      </c>
      <c r="H116" s="69">
        <v>2.2000000000000002E-2</v>
      </c>
      <c r="I116" s="71">
        <v>0</v>
      </c>
      <c r="J116" s="71">
        <v>0</v>
      </c>
      <c r="K116" s="69">
        <v>0.22</v>
      </c>
      <c r="L116" s="69">
        <v>4</v>
      </c>
      <c r="M116" s="69">
        <v>13</v>
      </c>
      <c r="N116" s="69">
        <v>2.7999999999999994</v>
      </c>
      <c r="O116" s="69">
        <v>0.22</v>
      </c>
    </row>
    <row r="117" spans="1:17" ht="36" x14ac:dyDescent="0.25">
      <c r="A117" s="40" t="s">
        <v>37</v>
      </c>
      <c r="B117" s="37" t="s">
        <v>38</v>
      </c>
      <c r="C117" s="41">
        <v>20</v>
      </c>
      <c r="D117" s="69">
        <v>1.32</v>
      </c>
      <c r="E117" s="36">
        <v>0.24</v>
      </c>
      <c r="F117" s="69">
        <v>7.9200000000000008</v>
      </c>
      <c r="G117" s="70">
        <v>39.6</v>
      </c>
      <c r="H117" s="69">
        <v>3.4000000000000002E-2</v>
      </c>
      <c r="I117" s="71">
        <v>0</v>
      </c>
      <c r="J117" s="71">
        <v>0</v>
      </c>
      <c r="K117" s="69">
        <v>0.27999999999999997</v>
      </c>
      <c r="L117" s="69">
        <v>5.8000000000000007</v>
      </c>
      <c r="M117" s="69">
        <v>30</v>
      </c>
      <c r="N117" s="69">
        <v>9.4</v>
      </c>
      <c r="O117" s="69">
        <v>0.78</v>
      </c>
    </row>
    <row r="118" spans="1:17" ht="15.75" x14ac:dyDescent="0.25">
      <c r="A118" s="27"/>
      <c r="B118" s="95" t="s">
        <v>39</v>
      </c>
      <c r="C118" s="96">
        <v>545</v>
      </c>
      <c r="D118" s="97">
        <f>D112+D113+D114+D115+D116+D117</f>
        <v>19.468800000000002</v>
      </c>
      <c r="E118" s="97">
        <f t="shared" ref="E118:Q118" si="5">E112+E113+E114+E115+E116+E117</f>
        <v>19.268399999999996</v>
      </c>
      <c r="F118" s="97">
        <f t="shared" si="5"/>
        <v>83.012</v>
      </c>
      <c r="G118" s="97">
        <f t="shared" si="5"/>
        <v>575.66999999999996</v>
      </c>
      <c r="H118" s="97">
        <f t="shared" si="5"/>
        <v>0.63919999999999999</v>
      </c>
      <c r="I118" s="97">
        <f t="shared" si="5"/>
        <v>2.0459999999999998</v>
      </c>
      <c r="J118" s="97">
        <f t="shared" si="5"/>
        <v>20</v>
      </c>
      <c r="K118" s="97">
        <f t="shared" si="5"/>
        <v>12.154</v>
      </c>
      <c r="L118" s="97">
        <f t="shared" si="5"/>
        <v>139.99400000000003</v>
      </c>
      <c r="M118" s="97">
        <f t="shared" si="5"/>
        <v>440.01860000000005</v>
      </c>
      <c r="N118" s="97">
        <f t="shared" si="5"/>
        <v>124.76320000000001</v>
      </c>
      <c r="O118" s="97">
        <f t="shared" si="5"/>
        <v>8.7904</v>
      </c>
      <c r="P118" s="97">
        <f t="shared" si="5"/>
        <v>0</v>
      </c>
      <c r="Q118" s="97">
        <f t="shared" si="5"/>
        <v>0</v>
      </c>
    </row>
    <row r="119" spans="1:17" ht="15.75" x14ac:dyDescent="0.25">
      <c r="A119" s="98"/>
      <c r="B119" s="99"/>
      <c r="C119" s="100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58"/>
      <c r="Q119" s="59"/>
    </row>
    <row r="120" spans="1:17" ht="15.75" x14ac:dyDescent="0.25">
      <c r="A120" s="102"/>
      <c r="B120" s="103"/>
      <c r="C120" s="104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58"/>
      <c r="Q120" s="59"/>
    </row>
    <row r="121" spans="1:17" ht="15.75" x14ac:dyDescent="0.25">
      <c r="A121" s="106"/>
      <c r="B121" s="107"/>
      <c r="C121" s="108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Q121" s="59"/>
    </row>
    <row r="128" spans="1:17" x14ac:dyDescent="0.25">
      <c r="P128" s="58">
        <v>0.25</v>
      </c>
      <c r="Q128" s="59">
        <v>0.25</v>
      </c>
    </row>
    <row r="129" spans="1:15" ht="15.75" x14ac:dyDescent="0.25">
      <c r="A129" s="110"/>
      <c r="B129" s="111"/>
      <c r="C129" s="112"/>
      <c r="D129" s="113"/>
      <c r="E129" s="113"/>
      <c r="F129" s="113"/>
      <c r="G129" s="114"/>
      <c r="H129" s="113"/>
      <c r="I129" s="113"/>
      <c r="J129" s="113"/>
      <c r="K129" s="114"/>
      <c r="L129" s="113"/>
      <c r="M129" s="113"/>
      <c r="N129" s="113"/>
      <c r="O129" s="113"/>
    </row>
    <row r="130" spans="1:15" ht="15.75" x14ac:dyDescent="0.25">
      <c r="A130" s="110"/>
      <c r="B130" s="111"/>
      <c r="C130" s="112"/>
      <c r="D130" s="113"/>
      <c r="E130" s="113"/>
      <c r="F130" s="113"/>
      <c r="G130" s="114"/>
      <c r="H130" s="113"/>
      <c r="I130" s="113"/>
      <c r="J130" s="113"/>
      <c r="K130" s="114"/>
      <c r="L130" s="113"/>
      <c r="M130" s="113"/>
      <c r="N130" s="113"/>
      <c r="O130" s="113"/>
    </row>
    <row r="131" spans="1:15" ht="15.75" x14ac:dyDescent="0.25">
      <c r="A131" s="110"/>
      <c r="B131" s="111"/>
      <c r="C131" s="112"/>
      <c r="D131" s="113"/>
      <c r="E131" s="113"/>
      <c r="F131" s="113"/>
      <c r="G131" s="114"/>
      <c r="H131" s="113"/>
      <c r="I131" s="113"/>
      <c r="J131" s="113"/>
      <c r="K131" s="114"/>
      <c r="L131" s="113"/>
      <c r="M131" s="113"/>
      <c r="N131" s="113"/>
      <c r="O131" s="113"/>
    </row>
    <row r="132" spans="1:15" ht="15.75" x14ac:dyDescent="0.25">
      <c r="A132" s="110"/>
      <c r="B132" s="111"/>
      <c r="C132" s="112"/>
      <c r="D132" s="113"/>
      <c r="E132" s="113"/>
      <c r="F132" s="113"/>
      <c r="G132" s="114"/>
      <c r="H132" s="113"/>
      <c r="I132" s="113"/>
      <c r="J132" s="113"/>
      <c r="K132" s="114"/>
      <c r="L132" s="113"/>
      <c r="M132" s="113"/>
      <c r="N132" s="113"/>
      <c r="O132" s="113"/>
    </row>
    <row r="133" spans="1:15" ht="15.75" x14ac:dyDescent="0.25">
      <c r="A133" s="110"/>
      <c r="B133" s="111"/>
      <c r="C133" s="112"/>
      <c r="D133" s="113"/>
      <c r="E133" s="113"/>
      <c r="F133" s="113"/>
      <c r="G133" s="114"/>
      <c r="H133" s="113"/>
      <c r="I133" s="113"/>
      <c r="J133" s="113"/>
      <c r="K133" s="114"/>
      <c r="L133" s="113"/>
      <c r="M133" s="113"/>
      <c r="N133" s="113"/>
      <c r="O133" s="113"/>
    </row>
    <row r="134" spans="1:15" ht="15.75" x14ac:dyDescent="0.25">
      <c r="A134" s="110"/>
      <c r="B134" s="111"/>
      <c r="C134" s="112"/>
      <c r="D134" s="113"/>
      <c r="E134" s="113"/>
      <c r="F134" s="113"/>
      <c r="G134" s="114"/>
      <c r="H134" s="113"/>
      <c r="I134" s="113"/>
      <c r="J134" s="113"/>
      <c r="K134" s="114"/>
      <c r="L134" s="113"/>
      <c r="M134" s="113"/>
      <c r="N134" s="113"/>
      <c r="O134" s="113"/>
    </row>
    <row r="135" spans="1:15" ht="15.75" x14ac:dyDescent="0.25">
      <c r="A135" s="110"/>
      <c r="B135" s="111"/>
      <c r="C135" s="112"/>
      <c r="D135" s="113"/>
      <c r="E135" s="113"/>
      <c r="F135" s="113"/>
      <c r="G135" s="114"/>
      <c r="H135" s="113"/>
      <c r="I135" s="113"/>
      <c r="J135" s="113"/>
      <c r="K135" s="114"/>
      <c r="L135" s="113"/>
      <c r="M135" s="113"/>
      <c r="N135" s="113"/>
      <c r="O135" s="113"/>
    </row>
    <row r="136" spans="1:15" ht="15.75" x14ac:dyDescent="0.25">
      <c r="A136" s="110"/>
      <c r="B136" s="111"/>
      <c r="C136" s="112"/>
      <c r="D136" s="113"/>
      <c r="E136" s="113"/>
      <c r="F136" s="113"/>
      <c r="G136" s="114"/>
      <c r="H136" s="113"/>
      <c r="I136" s="113"/>
      <c r="J136" s="113"/>
      <c r="K136" s="114"/>
      <c r="L136" s="113"/>
      <c r="M136" s="113"/>
      <c r="N136" s="113"/>
      <c r="O136" s="113"/>
    </row>
    <row r="137" spans="1:15" ht="15.75" x14ac:dyDescent="0.25">
      <c r="A137" s="110"/>
      <c r="B137" s="111"/>
      <c r="C137" s="112"/>
      <c r="D137" s="113"/>
      <c r="E137" s="113"/>
      <c r="F137" s="113"/>
      <c r="G137" s="114"/>
      <c r="H137" s="113"/>
      <c r="I137" s="113"/>
      <c r="J137" s="113"/>
      <c r="K137" s="114"/>
      <c r="L137" s="113"/>
      <c r="M137" s="113"/>
      <c r="N137" s="113"/>
      <c r="O137" s="113"/>
    </row>
    <row r="138" spans="1:15" ht="15.75" x14ac:dyDescent="0.25">
      <c r="A138" s="110"/>
      <c r="B138" s="111"/>
      <c r="C138" s="112"/>
      <c r="D138" s="113"/>
      <c r="E138" s="113"/>
      <c r="F138" s="113"/>
      <c r="G138" s="114"/>
      <c r="H138" s="113"/>
      <c r="I138" s="113"/>
      <c r="J138" s="113"/>
      <c r="K138" s="114"/>
      <c r="L138" s="113"/>
      <c r="M138" s="113"/>
      <c r="N138" s="113"/>
      <c r="O138" s="113"/>
    </row>
    <row r="139" spans="1:15" ht="15.75" x14ac:dyDescent="0.25">
      <c r="A139" s="110"/>
      <c r="B139" s="111"/>
      <c r="C139" s="112"/>
      <c r="D139" s="113"/>
      <c r="E139" s="113"/>
      <c r="F139" s="113"/>
      <c r="G139" s="114"/>
      <c r="H139" s="113"/>
      <c r="I139" s="113"/>
      <c r="J139" s="113"/>
      <c r="K139" s="114"/>
      <c r="L139" s="113"/>
      <c r="M139" s="113"/>
      <c r="N139" s="113"/>
      <c r="O139" s="113"/>
    </row>
    <row r="140" spans="1:15" ht="15.75" x14ac:dyDescent="0.25">
      <c r="A140" s="110"/>
      <c r="B140" s="111"/>
      <c r="C140" s="112"/>
      <c r="D140" s="113"/>
      <c r="E140" s="113"/>
      <c r="F140" s="113"/>
      <c r="G140" s="114"/>
      <c r="H140" s="113"/>
      <c r="I140" s="113"/>
      <c r="J140" s="113"/>
      <c r="K140" s="114"/>
      <c r="L140" s="113"/>
      <c r="M140" s="113"/>
      <c r="N140" s="113"/>
      <c r="O140" s="113"/>
    </row>
    <row r="141" spans="1:15" ht="15.75" x14ac:dyDescent="0.25">
      <c r="A141" s="110"/>
      <c r="B141" s="111"/>
      <c r="C141" s="112"/>
      <c r="D141" s="113"/>
      <c r="E141" s="113"/>
      <c r="F141" s="113"/>
      <c r="G141" s="114"/>
      <c r="H141" s="113"/>
      <c r="I141" s="113"/>
      <c r="J141" s="113"/>
      <c r="K141" s="114"/>
      <c r="L141" s="113"/>
      <c r="M141" s="113"/>
      <c r="N141" s="113"/>
      <c r="O141" s="113"/>
    </row>
    <row r="142" spans="1:15" ht="15.75" x14ac:dyDescent="0.25">
      <c r="A142" s="110"/>
      <c r="B142" s="111"/>
      <c r="C142" s="112"/>
      <c r="D142" s="113"/>
      <c r="E142" s="113"/>
      <c r="F142" s="113"/>
      <c r="G142" s="114"/>
      <c r="H142" s="113"/>
      <c r="I142" s="113"/>
      <c r="J142" s="113"/>
      <c r="K142" s="114"/>
      <c r="L142" s="113"/>
      <c r="M142" s="113"/>
      <c r="N142" s="113"/>
      <c r="O142" s="113"/>
    </row>
    <row r="143" spans="1:15" ht="15.75" x14ac:dyDescent="0.25">
      <c r="A143" s="110"/>
      <c r="B143" s="111"/>
      <c r="C143" s="112"/>
      <c r="D143" s="113"/>
      <c r="E143" s="113"/>
      <c r="F143" s="113"/>
      <c r="G143" s="114"/>
      <c r="H143" s="113"/>
      <c r="I143" s="113"/>
      <c r="J143" s="113"/>
      <c r="K143" s="114"/>
      <c r="L143" s="113"/>
      <c r="M143" s="113"/>
      <c r="N143" s="113"/>
      <c r="O143" s="113"/>
    </row>
    <row r="144" spans="1:15" ht="15.75" x14ac:dyDescent="0.25">
      <c r="A144" s="110"/>
      <c r="B144" s="111"/>
      <c r="C144" s="112"/>
      <c r="D144" s="113"/>
      <c r="E144" s="113"/>
      <c r="F144" s="113"/>
      <c r="G144" s="114"/>
      <c r="H144" s="113"/>
      <c r="I144" s="113"/>
      <c r="J144" s="113"/>
      <c r="K144" s="114"/>
      <c r="L144" s="113"/>
      <c r="M144" s="113"/>
      <c r="N144" s="113"/>
      <c r="O144" s="113"/>
    </row>
    <row r="145" spans="1:15" ht="15.75" x14ac:dyDescent="0.25">
      <c r="A145" s="110"/>
      <c r="B145" s="111"/>
      <c r="C145" s="112"/>
      <c r="D145" s="113"/>
      <c r="E145" s="113"/>
      <c r="F145" s="113"/>
      <c r="G145" s="114"/>
      <c r="H145" s="113"/>
      <c r="I145" s="113"/>
      <c r="J145" s="113"/>
      <c r="K145" s="114"/>
      <c r="L145" s="113"/>
      <c r="M145" s="113"/>
      <c r="N145" s="113"/>
      <c r="O145" s="113"/>
    </row>
    <row r="146" spans="1:15" ht="15.75" x14ac:dyDescent="0.25">
      <c r="A146" s="110"/>
      <c r="B146" s="111"/>
      <c r="C146" s="112"/>
      <c r="D146" s="113"/>
      <c r="E146" s="113"/>
      <c r="F146" s="113"/>
      <c r="G146" s="114"/>
      <c r="H146" s="113"/>
      <c r="I146" s="113"/>
      <c r="J146" s="113"/>
      <c r="K146" s="114"/>
      <c r="L146" s="113"/>
      <c r="M146" s="113"/>
      <c r="N146" s="113"/>
      <c r="O146" s="113"/>
    </row>
    <row r="147" spans="1:15" ht="15.75" x14ac:dyDescent="0.25">
      <c r="A147" s="110"/>
      <c r="B147" s="111"/>
      <c r="C147" s="112"/>
      <c r="D147" s="113"/>
      <c r="E147" s="113"/>
      <c r="F147" s="113"/>
      <c r="G147" s="114"/>
      <c r="H147" s="113"/>
      <c r="I147" s="113"/>
      <c r="J147" s="113"/>
      <c r="K147" s="114"/>
      <c r="L147" s="113"/>
      <c r="M147" s="113"/>
      <c r="N147" s="113"/>
      <c r="O147" s="113"/>
    </row>
    <row r="148" spans="1:15" ht="15.75" x14ac:dyDescent="0.25">
      <c r="A148" s="110"/>
      <c r="B148" s="111"/>
      <c r="C148" s="112"/>
      <c r="D148" s="113"/>
      <c r="E148" s="113"/>
      <c r="F148" s="113"/>
      <c r="G148" s="114"/>
      <c r="H148" s="113"/>
      <c r="I148" s="113"/>
      <c r="J148" s="113"/>
      <c r="K148" s="114"/>
      <c r="L148" s="113"/>
      <c r="M148" s="113"/>
      <c r="N148" s="113"/>
      <c r="O148" s="113"/>
    </row>
    <row r="149" spans="1:15" ht="15.75" x14ac:dyDescent="0.25">
      <c r="A149" s="110"/>
      <c r="B149" s="111"/>
      <c r="C149" s="112"/>
      <c r="D149" s="113"/>
      <c r="E149" s="113"/>
      <c r="F149" s="113"/>
      <c r="G149" s="114"/>
      <c r="H149" s="113"/>
      <c r="I149" s="113"/>
      <c r="J149" s="113"/>
      <c r="K149" s="114"/>
      <c r="L149" s="113"/>
      <c r="M149" s="113"/>
      <c r="N149" s="113"/>
      <c r="O149" s="113"/>
    </row>
    <row r="150" spans="1:15" ht="15.75" x14ac:dyDescent="0.25">
      <c r="A150" s="110"/>
      <c r="B150" s="111"/>
      <c r="C150" s="112"/>
      <c r="D150" s="113"/>
      <c r="E150" s="113"/>
      <c r="F150" s="113"/>
      <c r="G150" s="114"/>
      <c r="H150" s="113"/>
      <c r="I150" s="113"/>
      <c r="J150" s="113"/>
      <c r="K150" s="114"/>
      <c r="L150" s="113"/>
      <c r="M150" s="113"/>
      <c r="N150" s="113"/>
      <c r="O150" s="113"/>
    </row>
    <row r="151" spans="1:15" ht="15.75" x14ac:dyDescent="0.25">
      <c r="A151" s="110"/>
      <c r="B151" s="111"/>
      <c r="C151" s="112"/>
      <c r="D151" s="113"/>
      <c r="E151" s="113"/>
      <c r="F151" s="113"/>
      <c r="G151" s="114"/>
      <c r="H151" s="113"/>
      <c r="I151" s="113"/>
      <c r="J151" s="113"/>
      <c r="K151" s="114"/>
      <c r="L151" s="113"/>
      <c r="M151" s="113"/>
      <c r="N151" s="113"/>
      <c r="O151" s="113"/>
    </row>
    <row r="152" spans="1:15" ht="15.75" x14ac:dyDescent="0.25">
      <c r="A152" s="110"/>
      <c r="B152" s="111"/>
      <c r="C152" s="112"/>
      <c r="D152" s="113"/>
      <c r="E152" s="113"/>
      <c r="F152" s="113"/>
      <c r="G152" s="114"/>
      <c r="H152" s="113"/>
      <c r="I152" s="113"/>
      <c r="J152" s="113"/>
      <c r="K152" s="114"/>
      <c r="L152" s="113"/>
      <c r="M152" s="113"/>
      <c r="N152" s="113"/>
      <c r="O152" s="113"/>
    </row>
    <row r="153" spans="1:15" ht="15.75" x14ac:dyDescent="0.25">
      <c r="A153" s="110"/>
      <c r="B153" s="111"/>
      <c r="C153" s="112"/>
      <c r="D153" s="113"/>
      <c r="E153" s="113"/>
      <c r="F153" s="113"/>
      <c r="G153" s="114"/>
      <c r="H153" s="113"/>
      <c r="I153" s="113"/>
      <c r="J153" s="113"/>
      <c r="K153" s="114"/>
      <c r="L153" s="113"/>
      <c r="M153" s="113"/>
      <c r="N153" s="113"/>
      <c r="O153" s="113"/>
    </row>
    <row r="154" spans="1:15" ht="15.75" x14ac:dyDescent="0.25">
      <c r="A154" s="110"/>
      <c r="B154" s="111"/>
      <c r="C154" s="112"/>
      <c r="D154" s="113"/>
      <c r="E154" s="113"/>
      <c r="F154" s="113"/>
      <c r="G154" s="114"/>
      <c r="H154" s="113"/>
      <c r="I154" s="113"/>
      <c r="J154" s="113"/>
      <c r="K154" s="114"/>
      <c r="L154" s="113"/>
      <c r="M154" s="113"/>
      <c r="N154" s="113"/>
      <c r="O154" s="113"/>
    </row>
    <row r="155" spans="1:15" ht="15.75" x14ac:dyDescent="0.25">
      <c r="A155" s="110"/>
      <c r="B155" s="111"/>
      <c r="C155" s="112"/>
      <c r="D155" s="113"/>
      <c r="E155" s="113"/>
      <c r="F155" s="113"/>
      <c r="G155" s="114"/>
      <c r="H155" s="113"/>
      <c r="I155" s="113"/>
      <c r="J155" s="113"/>
      <c r="K155" s="114"/>
      <c r="L155" s="113"/>
      <c r="M155" s="113"/>
      <c r="N155" s="113"/>
      <c r="O155" s="113"/>
    </row>
    <row r="156" spans="1:15" ht="15.75" x14ac:dyDescent="0.25">
      <c r="A156" s="110"/>
      <c r="B156" s="111"/>
      <c r="C156" s="112"/>
      <c r="D156" s="113"/>
      <c r="E156" s="113"/>
      <c r="F156" s="113"/>
      <c r="G156" s="114"/>
      <c r="H156" s="113"/>
      <c r="I156" s="113"/>
      <c r="J156" s="113"/>
      <c r="K156" s="114"/>
      <c r="L156" s="113"/>
      <c r="M156" s="113"/>
      <c r="N156" s="113"/>
      <c r="O156" s="113"/>
    </row>
    <row r="157" spans="1:15" ht="15.75" x14ac:dyDescent="0.25">
      <c r="A157" s="110"/>
      <c r="B157" s="111"/>
      <c r="C157" s="112"/>
      <c r="D157" s="113"/>
      <c r="E157" s="113"/>
      <c r="F157" s="113"/>
      <c r="G157" s="114"/>
      <c r="H157" s="113"/>
      <c r="I157" s="113"/>
      <c r="J157" s="113"/>
      <c r="K157" s="114"/>
      <c r="L157" s="113"/>
      <c r="M157" s="113"/>
      <c r="N157" s="113"/>
      <c r="O157" s="113"/>
    </row>
    <row r="158" spans="1:15" ht="15.75" x14ac:dyDescent="0.25">
      <c r="A158" s="110"/>
      <c r="B158" s="111"/>
      <c r="C158" s="112"/>
      <c r="D158" s="113"/>
      <c r="E158" s="113"/>
      <c r="F158" s="113"/>
      <c r="G158" s="114"/>
      <c r="H158" s="113"/>
      <c r="I158" s="113"/>
      <c r="J158" s="113"/>
      <c r="K158" s="114"/>
      <c r="L158" s="113"/>
      <c r="M158" s="113"/>
      <c r="N158" s="113"/>
      <c r="O158" s="113"/>
    </row>
    <row r="159" spans="1:15" ht="15.75" x14ac:dyDescent="0.25">
      <c r="A159" s="110"/>
      <c r="B159" s="111"/>
      <c r="C159" s="112"/>
      <c r="D159" s="113"/>
      <c r="E159" s="113"/>
      <c r="F159" s="113"/>
      <c r="G159" s="114"/>
      <c r="H159" s="113"/>
      <c r="I159" s="113"/>
      <c r="J159" s="113"/>
      <c r="K159" s="114"/>
      <c r="L159" s="113"/>
      <c r="M159" s="113"/>
      <c r="N159" s="113"/>
      <c r="O159" s="113"/>
    </row>
    <row r="160" spans="1:15" ht="15.75" x14ac:dyDescent="0.25">
      <c r="A160" s="110"/>
      <c r="B160" s="111"/>
      <c r="C160" s="112"/>
      <c r="D160" s="113"/>
      <c r="E160" s="113"/>
      <c r="F160" s="113"/>
      <c r="G160" s="114"/>
      <c r="H160" s="113"/>
      <c r="I160" s="113"/>
      <c r="J160" s="113"/>
      <c r="K160" s="114"/>
      <c r="L160" s="113"/>
      <c r="M160" s="113"/>
      <c r="N160" s="113"/>
      <c r="O160" s="113"/>
    </row>
    <row r="161" spans="1:15" ht="15.75" x14ac:dyDescent="0.25">
      <c r="A161" s="110"/>
      <c r="B161" s="111"/>
      <c r="C161" s="112"/>
      <c r="D161" s="113"/>
      <c r="E161" s="113"/>
      <c r="F161" s="113"/>
      <c r="G161" s="114"/>
      <c r="H161" s="113"/>
      <c r="I161" s="113"/>
      <c r="J161" s="113"/>
      <c r="K161" s="114"/>
      <c r="L161" s="113"/>
      <c r="M161" s="113"/>
      <c r="N161" s="113"/>
      <c r="O161" s="113"/>
    </row>
    <row r="162" spans="1:15" ht="15.75" x14ac:dyDescent="0.25">
      <c r="A162" s="110"/>
      <c r="B162" s="111"/>
      <c r="C162" s="112"/>
      <c r="D162" s="113"/>
      <c r="E162" s="113"/>
      <c r="F162" s="113"/>
      <c r="G162" s="114"/>
      <c r="H162" s="113"/>
      <c r="I162" s="113"/>
      <c r="J162" s="113"/>
      <c r="K162" s="114"/>
      <c r="L162" s="113"/>
      <c r="M162" s="113"/>
      <c r="N162" s="113"/>
      <c r="O162" s="113"/>
    </row>
    <row r="163" spans="1:15" ht="15.75" x14ac:dyDescent="0.25">
      <c r="A163" s="110"/>
      <c r="B163" s="111"/>
      <c r="C163" s="112"/>
      <c r="D163" s="113"/>
      <c r="E163" s="113"/>
      <c r="F163" s="113"/>
      <c r="G163" s="114"/>
      <c r="H163" s="113"/>
      <c r="I163" s="113"/>
      <c r="J163" s="113"/>
      <c r="K163" s="114"/>
      <c r="L163" s="113"/>
      <c r="M163" s="113"/>
      <c r="N163" s="113"/>
      <c r="O163" s="113"/>
    </row>
    <row r="164" spans="1:15" ht="15.75" x14ac:dyDescent="0.25">
      <c r="A164" s="110"/>
      <c r="B164" s="111"/>
      <c r="C164" s="112"/>
      <c r="D164" s="113"/>
      <c r="E164" s="113"/>
      <c r="F164" s="113"/>
      <c r="G164" s="114"/>
      <c r="H164" s="113"/>
      <c r="I164" s="113"/>
      <c r="J164" s="113"/>
      <c r="K164" s="114"/>
      <c r="L164" s="113"/>
      <c r="M164" s="113"/>
      <c r="N164" s="113"/>
      <c r="O164" s="113"/>
    </row>
    <row r="165" spans="1:15" ht="15.75" x14ac:dyDescent="0.25">
      <c r="A165" s="110"/>
      <c r="B165" s="111"/>
      <c r="C165" s="112"/>
      <c r="D165" s="113"/>
      <c r="E165" s="113"/>
      <c r="F165" s="113"/>
      <c r="G165" s="114"/>
      <c r="H165" s="113"/>
      <c r="I165" s="113"/>
      <c r="J165" s="113"/>
      <c r="K165" s="114"/>
      <c r="L165" s="113"/>
      <c r="M165" s="113"/>
      <c r="N165" s="113"/>
      <c r="O165" s="113"/>
    </row>
    <row r="166" spans="1:15" ht="15.75" x14ac:dyDescent="0.25">
      <c r="A166" s="110"/>
      <c r="B166" s="111"/>
      <c r="C166" s="112"/>
      <c r="D166" s="113"/>
      <c r="E166" s="113"/>
      <c r="F166" s="113"/>
      <c r="G166" s="114"/>
      <c r="H166" s="113"/>
      <c r="I166" s="113"/>
      <c r="J166" s="113"/>
      <c r="K166" s="114"/>
      <c r="L166" s="113"/>
      <c r="M166" s="113"/>
      <c r="N166" s="113"/>
      <c r="O166" s="113"/>
    </row>
    <row r="167" spans="1:15" ht="15.75" x14ac:dyDescent="0.25">
      <c r="A167" s="110"/>
      <c r="B167" s="111"/>
      <c r="C167" s="112"/>
      <c r="D167" s="113"/>
      <c r="E167" s="113"/>
      <c r="F167" s="113"/>
      <c r="G167" s="114"/>
      <c r="H167" s="113"/>
      <c r="I167" s="113"/>
      <c r="J167" s="113"/>
      <c r="K167" s="114"/>
      <c r="L167" s="113"/>
      <c r="M167" s="113"/>
      <c r="N167" s="113"/>
      <c r="O167" s="113"/>
    </row>
    <row r="168" spans="1:15" ht="15.75" x14ac:dyDescent="0.25">
      <c r="A168" s="110"/>
      <c r="B168" s="111"/>
      <c r="C168" s="112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</row>
    <row r="169" spans="1:15" ht="15.75" x14ac:dyDescent="0.25">
      <c r="A169" s="110"/>
      <c r="B169" s="111"/>
      <c r="C169" s="112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</row>
    <row r="170" spans="1:15" ht="15.75" x14ac:dyDescent="0.25">
      <c r="A170" s="110"/>
      <c r="B170" s="111"/>
      <c r="C170" s="112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</row>
    <row r="171" spans="1:15" ht="25.5" x14ac:dyDescent="0.25">
      <c r="A171" s="27" t="s">
        <v>10</v>
      </c>
      <c r="B171" s="28" t="s">
        <v>11</v>
      </c>
      <c r="C171" s="28" t="s">
        <v>12</v>
      </c>
      <c r="D171" s="29" t="s">
        <v>13</v>
      </c>
      <c r="E171" s="29" t="s">
        <v>14</v>
      </c>
      <c r="F171" s="29" t="s">
        <v>15</v>
      </c>
      <c r="G171" s="29" t="s">
        <v>16</v>
      </c>
      <c r="H171" s="29" t="s">
        <v>17</v>
      </c>
      <c r="I171" s="29" t="s">
        <v>18</v>
      </c>
      <c r="J171" s="29" t="s">
        <v>19</v>
      </c>
      <c r="K171" s="29" t="s">
        <v>20</v>
      </c>
      <c r="L171" s="29" t="s">
        <v>21</v>
      </c>
      <c r="M171" s="29" t="s">
        <v>22</v>
      </c>
      <c r="N171" s="29" t="s">
        <v>23</v>
      </c>
      <c r="O171" s="29" t="s">
        <v>24</v>
      </c>
    </row>
    <row r="172" spans="1:15" ht="15.75" x14ac:dyDescent="0.25">
      <c r="A172" s="115"/>
      <c r="B172" s="116" t="s">
        <v>92</v>
      </c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</row>
    <row r="173" spans="1:15" ht="15.75" x14ac:dyDescent="0.25">
      <c r="A173" s="117"/>
      <c r="B173" s="116" t="s">
        <v>26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</row>
    <row r="174" spans="1:15" ht="36.75" x14ac:dyDescent="0.25">
      <c r="A174" s="33" t="s">
        <v>77</v>
      </c>
      <c r="B174" s="37" t="s">
        <v>78</v>
      </c>
      <c r="C174" s="72">
        <v>100</v>
      </c>
      <c r="D174" s="39">
        <v>0.4</v>
      </c>
      <c r="E174" s="39">
        <v>0.4</v>
      </c>
      <c r="F174" s="39">
        <v>9.8000000000000007</v>
      </c>
      <c r="G174" s="39">
        <v>47</v>
      </c>
      <c r="H174" s="39">
        <v>0.03</v>
      </c>
      <c r="I174" s="39">
        <v>10</v>
      </c>
      <c r="J174" s="39"/>
      <c r="K174" s="39">
        <v>0.2</v>
      </c>
      <c r="L174" s="39">
        <v>16</v>
      </c>
      <c r="M174" s="39">
        <v>11</v>
      </c>
      <c r="N174" s="39">
        <v>9</v>
      </c>
      <c r="O174" s="39">
        <v>2.2000000000000002</v>
      </c>
    </row>
    <row r="175" spans="1:15" ht="36" x14ac:dyDescent="0.25">
      <c r="A175" s="40" t="s">
        <v>93</v>
      </c>
      <c r="B175" s="34" t="s">
        <v>94</v>
      </c>
      <c r="C175" s="56" t="s">
        <v>87</v>
      </c>
      <c r="D175" s="69">
        <v>10.61</v>
      </c>
      <c r="E175" s="69">
        <v>15.964</v>
      </c>
      <c r="F175" s="69">
        <v>0</v>
      </c>
      <c r="G175" s="70">
        <v>202</v>
      </c>
      <c r="H175" s="69">
        <v>7.2000000000000008E-2</v>
      </c>
      <c r="I175" s="69">
        <v>2.4300000000000002</v>
      </c>
      <c r="J175" s="71">
        <v>96.47999999999999</v>
      </c>
      <c r="K175" s="69">
        <v>1.9080000000000001</v>
      </c>
      <c r="L175" s="69">
        <v>48.690000000000005</v>
      </c>
      <c r="M175" s="69">
        <v>171.52200000000002</v>
      </c>
      <c r="N175" s="69">
        <v>22.428000000000001</v>
      </c>
      <c r="O175" s="69">
        <v>1.9800000000000002</v>
      </c>
    </row>
    <row r="176" spans="1:15" ht="36.75" x14ac:dyDescent="0.25">
      <c r="A176" s="33" t="s">
        <v>31</v>
      </c>
      <c r="B176" s="34" t="s">
        <v>32</v>
      </c>
      <c r="C176" s="56" t="s">
        <v>95</v>
      </c>
      <c r="D176" s="36">
        <v>5.0999999999999996</v>
      </c>
      <c r="E176" s="36">
        <v>2.847</v>
      </c>
      <c r="F176" s="36">
        <v>31.962</v>
      </c>
      <c r="G176" s="36">
        <v>186.1</v>
      </c>
      <c r="H176" s="36">
        <v>5.6999999999999995E-2</v>
      </c>
      <c r="I176" s="36">
        <v>0</v>
      </c>
      <c r="J176" s="36">
        <v>12</v>
      </c>
      <c r="K176" s="36">
        <v>0.8025000000000001</v>
      </c>
      <c r="L176" s="36">
        <v>11.9115</v>
      </c>
      <c r="M176" s="36">
        <v>38.067749999999997</v>
      </c>
      <c r="N176" s="36">
        <v>8.6189999999999998</v>
      </c>
      <c r="O176" s="36">
        <v>0.85799999999999998</v>
      </c>
    </row>
    <row r="177" spans="1:17" ht="36.75" x14ac:dyDescent="0.25">
      <c r="A177" s="33" t="s">
        <v>64</v>
      </c>
      <c r="B177" s="37" t="s">
        <v>96</v>
      </c>
      <c r="C177" s="35" t="s">
        <v>97</v>
      </c>
      <c r="D177" s="69">
        <v>0.11</v>
      </c>
      <c r="E177" s="69">
        <v>0.06</v>
      </c>
      <c r="F177" s="69">
        <v>12.69</v>
      </c>
      <c r="G177" s="70">
        <v>45.05</v>
      </c>
      <c r="H177" s="69">
        <v>3.0000000000000001E-3</v>
      </c>
      <c r="I177" s="69">
        <v>1.03</v>
      </c>
      <c r="J177" s="69"/>
      <c r="K177" s="69">
        <v>0.02</v>
      </c>
      <c r="L177" s="69">
        <v>12.7</v>
      </c>
      <c r="M177" s="69">
        <v>3.9</v>
      </c>
      <c r="N177" s="69">
        <v>2.2999999999999998</v>
      </c>
      <c r="O177" s="69">
        <v>0.5</v>
      </c>
    </row>
    <row r="178" spans="1:17" ht="36" x14ac:dyDescent="0.25">
      <c r="A178" s="40" t="s">
        <v>54</v>
      </c>
      <c r="B178" s="37" t="s">
        <v>55</v>
      </c>
      <c r="C178" s="41">
        <v>35</v>
      </c>
      <c r="D178" s="69">
        <v>2.6599999999999997</v>
      </c>
      <c r="E178" s="69">
        <v>0.27999999999999992</v>
      </c>
      <c r="F178" s="69">
        <v>17.22</v>
      </c>
      <c r="G178" s="70">
        <v>82.25</v>
      </c>
      <c r="H178" s="69">
        <v>3.8500000000000006E-2</v>
      </c>
      <c r="I178" s="71">
        <v>0</v>
      </c>
      <c r="J178" s="71">
        <v>0</v>
      </c>
      <c r="K178" s="69">
        <v>0.38500000000000001</v>
      </c>
      <c r="L178" s="69">
        <v>7</v>
      </c>
      <c r="M178" s="69">
        <v>22.75</v>
      </c>
      <c r="N178" s="69">
        <v>4.8999999999999986</v>
      </c>
      <c r="O178" s="69">
        <v>0.38500000000000001</v>
      </c>
      <c r="P178">
        <v>0</v>
      </c>
      <c r="Q178" s="3">
        <v>0</v>
      </c>
    </row>
    <row r="179" spans="1:17" ht="36" x14ac:dyDescent="0.25">
      <c r="A179" s="40" t="s">
        <v>37</v>
      </c>
      <c r="B179" s="37" t="s">
        <v>38</v>
      </c>
      <c r="C179" s="41">
        <v>20</v>
      </c>
      <c r="D179" s="69">
        <v>1.32</v>
      </c>
      <c r="E179" s="69">
        <v>0.24</v>
      </c>
      <c r="F179" s="69">
        <v>7.9200000000000008</v>
      </c>
      <c r="G179" s="70">
        <v>39.6</v>
      </c>
      <c r="H179" s="69">
        <v>3.4000000000000002E-2</v>
      </c>
      <c r="I179" s="71">
        <v>0</v>
      </c>
      <c r="J179" s="71">
        <v>0</v>
      </c>
      <c r="K179" s="69">
        <v>0.27999999999999997</v>
      </c>
      <c r="L179" s="69">
        <v>5.8000000000000007</v>
      </c>
      <c r="M179" s="69">
        <v>30</v>
      </c>
      <c r="N179" s="69">
        <v>9.4</v>
      </c>
      <c r="O179" s="69">
        <v>0.78</v>
      </c>
    </row>
    <row r="180" spans="1:17" ht="15.75" x14ac:dyDescent="0.25">
      <c r="A180" s="27"/>
      <c r="B180" s="95" t="s">
        <v>39</v>
      </c>
      <c r="C180" s="118">
        <v>598</v>
      </c>
      <c r="D180" s="119">
        <f t="shared" ref="D180:O180" si="6">SUM(D174:D179)</f>
        <v>20.2</v>
      </c>
      <c r="E180" s="119">
        <f t="shared" si="6"/>
        <v>19.791</v>
      </c>
      <c r="F180" s="119">
        <f t="shared" si="6"/>
        <v>79.591999999999999</v>
      </c>
      <c r="G180" s="119">
        <f t="shared" si="6"/>
        <v>602.00000000000011</v>
      </c>
      <c r="H180" s="119">
        <f t="shared" si="6"/>
        <v>0.23450000000000001</v>
      </c>
      <c r="I180" s="119">
        <f t="shared" si="6"/>
        <v>13.459999999999999</v>
      </c>
      <c r="J180" s="119">
        <f t="shared" si="6"/>
        <v>108.47999999999999</v>
      </c>
      <c r="K180" s="119">
        <f t="shared" si="6"/>
        <v>3.5954999999999999</v>
      </c>
      <c r="L180" s="119">
        <f t="shared" si="6"/>
        <v>102.1015</v>
      </c>
      <c r="M180" s="119">
        <f t="shared" si="6"/>
        <v>277.23975000000002</v>
      </c>
      <c r="N180" s="119">
        <f t="shared" si="6"/>
        <v>56.646999999999991</v>
      </c>
      <c r="O180" s="119">
        <f t="shared" si="6"/>
        <v>6.7030000000000003</v>
      </c>
      <c r="P180" s="58">
        <v>0.25</v>
      </c>
      <c r="Q180" s="59">
        <v>0.25</v>
      </c>
    </row>
    <row r="181" spans="1:17" ht="15.75" x14ac:dyDescent="0.25">
      <c r="A181" s="115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</row>
    <row r="182" spans="1:17" ht="15.75" x14ac:dyDescent="0.25">
      <c r="A182" s="117"/>
      <c r="B182" s="116" t="s">
        <v>40</v>
      </c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Q182" s="59"/>
    </row>
    <row r="183" spans="1:17" ht="36" x14ac:dyDescent="0.25">
      <c r="A183" s="40" t="s">
        <v>98</v>
      </c>
      <c r="B183" s="37" t="s">
        <v>99</v>
      </c>
      <c r="C183" s="72">
        <v>60</v>
      </c>
      <c r="D183" s="39">
        <v>7.0299999999999994</v>
      </c>
      <c r="E183" s="39">
        <v>7.94</v>
      </c>
      <c r="F183" s="39">
        <v>19.75</v>
      </c>
      <c r="G183" s="39">
        <v>178.5</v>
      </c>
      <c r="H183" s="39">
        <v>5.1000000000000004E-2</v>
      </c>
      <c r="I183" s="39">
        <v>0.11</v>
      </c>
      <c r="J183" s="121">
        <v>51.5</v>
      </c>
      <c r="K183" s="39">
        <v>0.56000000000000005</v>
      </c>
      <c r="L183" s="39">
        <v>159.19999999999999</v>
      </c>
      <c r="M183" s="39">
        <v>117.5</v>
      </c>
      <c r="N183" s="39">
        <v>13.85</v>
      </c>
      <c r="O183" s="39">
        <v>0.56000000000000005</v>
      </c>
      <c r="Q183" s="59"/>
    </row>
    <row r="184" spans="1:17" ht="36" x14ac:dyDescent="0.25">
      <c r="A184" s="40" t="s">
        <v>100</v>
      </c>
      <c r="B184" s="34" t="s">
        <v>101</v>
      </c>
      <c r="C184" s="56" t="s">
        <v>102</v>
      </c>
      <c r="D184" s="36">
        <v>9.1</v>
      </c>
      <c r="E184" s="36">
        <v>10.28</v>
      </c>
      <c r="F184" s="36">
        <v>22.34</v>
      </c>
      <c r="G184" s="36">
        <v>211.35</v>
      </c>
      <c r="H184" s="36">
        <v>0.114</v>
      </c>
      <c r="I184" s="36">
        <v>18.78</v>
      </c>
      <c r="J184" s="36">
        <v>39</v>
      </c>
      <c r="K184" s="36">
        <v>0</v>
      </c>
      <c r="L184" s="36">
        <v>68.94</v>
      </c>
      <c r="M184" s="36">
        <v>172.79</v>
      </c>
      <c r="N184" s="36">
        <v>38.24</v>
      </c>
      <c r="O184" s="36">
        <v>2.68</v>
      </c>
      <c r="Q184" s="59"/>
    </row>
    <row r="185" spans="1:17" x14ac:dyDescent="0.25">
      <c r="A185" s="40" t="s">
        <v>103</v>
      </c>
      <c r="B185" s="34" t="s">
        <v>104</v>
      </c>
      <c r="C185" s="35" t="s">
        <v>53</v>
      </c>
      <c r="D185" s="36">
        <v>0.24000000000000002</v>
      </c>
      <c r="E185" s="36">
        <v>9.0000000000000011E-2</v>
      </c>
      <c r="F185" s="36">
        <v>12.42</v>
      </c>
      <c r="G185" s="36">
        <v>54.2</v>
      </c>
      <c r="H185" s="36">
        <v>4.0000000000000001E-3</v>
      </c>
      <c r="I185" s="36">
        <v>50.03</v>
      </c>
      <c r="J185" s="36">
        <v>0</v>
      </c>
      <c r="K185" s="36">
        <v>0.19</v>
      </c>
      <c r="L185" s="36">
        <v>13.95</v>
      </c>
      <c r="M185" s="36">
        <v>3.65</v>
      </c>
      <c r="N185" s="36">
        <v>2.25</v>
      </c>
      <c r="O185" s="36">
        <v>0.41000000000000003</v>
      </c>
      <c r="Q185" s="59"/>
    </row>
    <row r="186" spans="1:17" x14ac:dyDescent="0.25">
      <c r="A186" s="40" t="s">
        <v>105</v>
      </c>
      <c r="B186" s="34" t="s">
        <v>106</v>
      </c>
      <c r="C186" s="35">
        <v>24</v>
      </c>
      <c r="D186" s="36">
        <v>1.2</v>
      </c>
      <c r="E186" s="36">
        <v>1.92</v>
      </c>
      <c r="F186" s="36">
        <v>17.52</v>
      </c>
      <c r="G186" s="36">
        <v>93.6</v>
      </c>
      <c r="H186" s="36"/>
      <c r="I186" s="36"/>
      <c r="J186" s="36"/>
      <c r="K186" s="36"/>
      <c r="L186" s="36"/>
      <c r="M186" s="36"/>
      <c r="N186" s="36"/>
      <c r="O186" s="36"/>
      <c r="Q186" s="59"/>
    </row>
    <row r="187" spans="1:17" ht="36" x14ac:dyDescent="0.25">
      <c r="A187" s="40" t="s">
        <v>37</v>
      </c>
      <c r="B187" s="122" t="s">
        <v>38</v>
      </c>
      <c r="C187" s="41">
        <v>40</v>
      </c>
      <c r="D187" s="36">
        <v>2.64</v>
      </c>
      <c r="E187" s="36">
        <v>0.48000000000000004</v>
      </c>
      <c r="F187" s="36">
        <v>15.840000000000003</v>
      </c>
      <c r="G187" s="36">
        <v>79.2</v>
      </c>
      <c r="H187" s="36">
        <v>6.8000000000000005E-2</v>
      </c>
      <c r="I187" s="36">
        <v>0</v>
      </c>
      <c r="J187" s="36">
        <v>0</v>
      </c>
      <c r="K187" s="36">
        <v>0.55999999999999994</v>
      </c>
      <c r="L187" s="36">
        <v>11.600000000000003</v>
      </c>
      <c r="M187" s="36">
        <v>60</v>
      </c>
      <c r="N187" s="36">
        <v>18.800000000000004</v>
      </c>
      <c r="O187" s="36">
        <v>1.5599999999999998</v>
      </c>
      <c r="P187">
        <v>0</v>
      </c>
      <c r="Q187" s="59">
        <v>0</v>
      </c>
    </row>
    <row r="188" spans="1:17" ht="15.75" x14ac:dyDescent="0.25">
      <c r="A188" s="27"/>
      <c r="B188" s="95" t="s">
        <v>39</v>
      </c>
      <c r="C188" s="118">
        <v>524</v>
      </c>
      <c r="D188" s="119">
        <f>D183+D184+D185+D186+D187</f>
        <v>20.209999999999997</v>
      </c>
      <c r="E188" s="119">
        <f t="shared" ref="E188:O188" si="7">E183+E184+E185+E186+E187</f>
        <v>20.709999999999997</v>
      </c>
      <c r="F188" s="119">
        <f t="shared" si="7"/>
        <v>87.87</v>
      </c>
      <c r="G188" s="119">
        <f t="shared" si="7"/>
        <v>616.85</v>
      </c>
      <c r="H188" s="119">
        <f t="shared" si="7"/>
        <v>0.23700000000000002</v>
      </c>
      <c r="I188" s="119">
        <f t="shared" si="7"/>
        <v>68.92</v>
      </c>
      <c r="J188" s="119">
        <f t="shared" si="7"/>
        <v>90.5</v>
      </c>
      <c r="K188" s="119">
        <f t="shared" si="7"/>
        <v>1.31</v>
      </c>
      <c r="L188" s="119">
        <f t="shared" si="7"/>
        <v>253.68999999999997</v>
      </c>
      <c r="M188" s="119">
        <f t="shared" si="7"/>
        <v>353.93999999999994</v>
      </c>
      <c r="N188" s="119">
        <f t="shared" si="7"/>
        <v>73.140000000000015</v>
      </c>
      <c r="O188" s="119">
        <f t="shared" si="7"/>
        <v>5.21</v>
      </c>
      <c r="P188" s="58">
        <v>0.25</v>
      </c>
      <c r="Q188" s="59">
        <v>0.25</v>
      </c>
    </row>
    <row r="189" spans="1:17" ht="15.75" x14ac:dyDescent="0.25">
      <c r="A189" s="98"/>
      <c r="B189" s="99"/>
      <c r="C189" s="123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5"/>
      <c r="Q189" s="59"/>
    </row>
    <row r="190" spans="1:17" ht="15.75" x14ac:dyDescent="0.25">
      <c r="A190" s="117"/>
      <c r="B190" s="116" t="s">
        <v>56</v>
      </c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Q190" s="59"/>
    </row>
    <row r="191" spans="1:17" ht="38.25" x14ac:dyDescent="0.25">
      <c r="A191" s="126" t="s">
        <v>107</v>
      </c>
      <c r="B191" s="127" t="s">
        <v>108</v>
      </c>
      <c r="C191" s="49">
        <v>60</v>
      </c>
      <c r="D191" s="128">
        <v>0.8448</v>
      </c>
      <c r="E191" s="129">
        <v>3.6071999999999997</v>
      </c>
      <c r="F191" s="129">
        <v>4.9559999999999995</v>
      </c>
      <c r="G191" s="128">
        <v>55.68</v>
      </c>
      <c r="H191" s="128">
        <v>1.0200000000000001E-2</v>
      </c>
      <c r="I191" s="128">
        <v>3.9899999999999998</v>
      </c>
      <c r="J191" s="128">
        <v>0</v>
      </c>
      <c r="K191" s="128">
        <v>1.6199999999999999</v>
      </c>
      <c r="L191" s="128">
        <v>21.278399999999998</v>
      </c>
      <c r="M191" s="128">
        <v>24.379199999999997</v>
      </c>
      <c r="N191" s="128">
        <v>12.416999999999998</v>
      </c>
      <c r="O191" s="128">
        <v>0.7944</v>
      </c>
      <c r="Q191" s="59"/>
    </row>
    <row r="192" spans="1:17" ht="36" x14ac:dyDescent="0.25">
      <c r="A192" s="40" t="s">
        <v>109</v>
      </c>
      <c r="B192" s="34" t="s">
        <v>110</v>
      </c>
      <c r="C192" s="41">
        <v>90</v>
      </c>
      <c r="D192" s="36">
        <v>11.85</v>
      </c>
      <c r="E192" s="130">
        <v>8.06</v>
      </c>
      <c r="F192" s="130">
        <v>18.526</v>
      </c>
      <c r="G192" s="36">
        <v>198</v>
      </c>
      <c r="H192" s="36">
        <v>0.18000000000000002</v>
      </c>
      <c r="I192" s="36">
        <v>0.81</v>
      </c>
      <c r="J192" s="36">
        <v>12.419999999999998</v>
      </c>
      <c r="K192" s="36">
        <v>61.470000000000013</v>
      </c>
      <c r="L192" s="36">
        <v>51.642000000000003</v>
      </c>
      <c r="M192" s="36">
        <v>69.3</v>
      </c>
      <c r="N192" s="36">
        <v>19.98</v>
      </c>
      <c r="O192" s="36">
        <v>3.24</v>
      </c>
      <c r="Q192" s="59"/>
    </row>
    <row r="193" spans="1:17" ht="36" x14ac:dyDescent="0.25">
      <c r="A193" s="40" t="s">
        <v>72</v>
      </c>
      <c r="B193" s="34" t="s">
        <v>73</v>
      </c>
      <c r="C193" s="41" t="s">
        <v>33</v>
      </c>
      <c r="D193" s="36">
        <v>3.13</v>
      </c>
      <c r="E193" s="36">
        <v>8.4314999999999998</v>
      </c>
      <c r="F193" s="36">
        <v>20.508999999999997</v>
      </c>
      <c r="G193" s="36">
        <v>170.25</v>
      </c>
      <c r="H193" s="36">
        <v>0.13950000000000001</v>
      </c>
      <c r="I193" s="36">
        <v>18.160499999999999</v>
      </c>
      <c r="J193" s="36">
        <v>20</v>
      </c>
      <c r="K193" s="36">
        <v>0.23149999999999998</v>
      </c>
      <c r="L193" s="36">
        <v>38.175000000000004</v>
      </c>
      <c r="M193" s="36">
        <v>88.094999999999985</v>
      </c>
      <c r="N193" s="36">
        <v>27.75</v>
      </c>
      <c r="O193" s="36">
        <v>1.0195000000000001</v>
      </c>
      <c r="Q193" s="59"/>
    </row>
    <row r="194" spans="1:17" ht="36.75" x14ac:dyDescent="0.25">
      <c r="A194" s="33" t="s">
        <v>64</v>
      </c>
      <c r="B194" s="37" t="s">
        <v>65</v>
      </c>
      <c r="C194" s="38" t="s">
        <v>66</v>
      </c>
      <c r="D194" s="39">
        <v>7.0000000000000007E-2</v>
      </c>
      <c r="E194" s="39">
        <v>0.02</v>
      </c>
      <c r="F194" s="39">
        <v>10</v>
      </c>
      <c r="G194" s="39">
        <v>40</v>
      </c>
      <c r="H194" s="39"/>
      <c r="I194" s="39">
        <v>0.03</v>
      </c>
      <c r="J194" s="39"/>
      <c r="K194" s="39"/>
      <c r="L194" s="39">
        <v>10.95</v>
      </c>
      <c r="M194" s="39">
        <v>2.8</v>
      </c>
      <c r="N194" s="39">
        <v>1.4</v>
      </c>
      <c r="O194" s="39">
        <v>0.26</v>
      </c>
      <c r="Q194" s="59"/>
    </row>
    <row r="195" spans="1:17" ht="36" x14ac:dyDescent="0.25">
      <c r="A195" s="40" t="s">
        <v>54</v>
      </c>
      <c r="B195" s="37" t="s">
        <v>55</v>
      </c>
      <c r="C195" s="41">
        <v>35</v>
      </c>
      <c r="D195" s="69">
        <v>2.6599999999999997</v>
      </c>
      <c r="E195" s="69">
        <v>0.27999999999999997</v>
      </c>
      <c r="F195" s="69">
        <v>17.219999999999995</v>
      </c>
      <c r="G195" s="70">
        <v>82.25</v>
      </c>
      <c r="H195" s="69">
        <v>3.85E-2</v>
      </c>
      <c r="I195" s="71">
        <v>0</v>
      </c>
      <c r="J195" s="71">
        <v>0</v>
      </c>
      <c r="K195" s="69">
        <v>0.38500000000000001</v>
      </c>
      <c r="L195" s="69">
        <v>7</v>
      </c>
      <c r="M195" s="69">
        <v>22.75</v>
      </c>
      <c r="N195" s="69">
        <v>4.8999999999999995</v>
      </c>
      <c r="O195" s="69">
        <v>0.38500000000000001</v>
      </c>
      <c r="Q195" s="59"/>
    </row>
    <row r="196" spans="1:17" ht="36" x14ac:dyDescent="0.25">
      <c r="A196" s="40" t="s">
        <v>37</v>
      </c>
      <c r="B196" s="37" t="s">
        <v>38</v>
      </c>
      <c r="C196" s="41">
        <v>25</v>
      </c>
      <c r="D196" s="69">
        <v>1.6500000000000001</v>
      </c>
      <c r="E196" s="69">
        <v>0.3</v>
      </c>
      <c r="F196" s="69">
        <v>9.9</v>
      </c>
      <c r="G196" s="70">
        <v>49.5</v>
      </c>
      <c r="H196" s="69">
        <v>4.2500000000000003E-2</v>
      </c>
      <c r="I196" s="71">
        <v>0</v>
      </c>
      <c r="J196" s="71">
        <v>0</v>
      </c>
      <c r="K196" s="69">
        <v>0.35</v>
      </c>
      <c r="L196" s="69">
        <v>7.2500000000000009</v>
      </c>
      <c r="M196" s="69">
        <v>37.5</v>
      </c>
      <c r="N196" s="69">
        <v>11.75</v>
      </c>
      <c r="O196" s="69">
        <v>0.97500000000000009</v>
      </c>
      <c r="Q196" s="59"/>
    </row>
    <row r="197" spans="1:17" ht="15.75" x14ac:dyDescent="0.25">
      <c r="A197" s="27"/>
      <c r="B197" s="95" t="s">
        <v>39</v>
      </c>
      <c r="C197" s="118">
        <v>565</v>
      </c>
      <c r="D197" s="119">
        <f>SUM(D191:D196)</f>
        <v>20.204799999999999</v>
      </c>
      <c r="E197" s="119">
        <f t="shared" ref="E197:O197" si="8">SUM(E191:E196)</f>
        <v>20.698700000000002</v>
      </c>
      <c r="F197" s="119">
        <f t="shared" si="8"/>
        <v>81.111000000000004</v>
      </c>
      <c r="G197" s="119">
        <f t="shared" si="8"/>
        <v>595.68000000000006</v>
      </c>
      <c r="H197" s="119">
        <f t="shared" si="8"/>
        <v>0.41070000000000001</v>
      </c>
      <c r="I197" s="119">
        <f t="shared" si="8"/>
        <v>22.990500000000001</v>
      </c>
      <c r="J197" s="119">
        <f t="shared" si="8"/>
        <v>32.42</v>
      </c>
      <c r="K197" s="119">
        <f t="shared" si="8"/>
        <v>64.0565</v>
      </c>
      <c r="L197" s="119">
        <f t="shared" si="8"/>
        <v>136.29540000000003</v>
      </c>
      <c r="M197" s="119">
        <f t="shared" si="8"/>
        <v>244.82419999999999</v>
      </c>
      <c r="N197" s="119">
        <f t="shared" si="8"/>
        <v>78.197000000000003</v>
      </c>
      <c r="O197" s="119">
        <f t="shared" si="8"/>
        <v>6.6738999999999997</v>
      </c>
      <c r="P197" s="58">
        <v>0.25</v>
      </c>
      <c r="Q197" s="59">
        <v>0.25</v>
      </c>
    </row>
    <row r="198" spans="1:17" ht="15.75" x14ac:dyDescent="0.25">
      <c r="A198" s="98"/>
      <c r="B198" s="99"/>
      <c r="C198" s="123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5"/>
      <c r="Q198" s="59"/>
    </row>
    <row r="199" spans="1:17" ht="15.75" x14ac:dyDescent="0.25">
      <c r="A199" s="117"/>
      <c r="B199" s="116" t="s">
        <v>67</v>
      </c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</row>
    <row r="200" spans="1:17" ht="36" x14ac:dyDescent="0.25">
      <c r="A200" s="40" t="s">
        <v>41</v>
      </c>
      <c r="B200" s="127" t="s">
        <v>42</v>
      </c>
      <c r="C200" s="49">
        <v>100</v>
      </c>
      <c r="D200" s="50">
        <v>0.8</v>
      </c>
      <c r="E200" s="51">
        <v>0.2</v>
      </c>
      <c r="F200" s="52">
        <v>7.5</v>
      </c>
      <c r="G200" s="52">
        <v>38</v>
      </c>
      <c r="H200" s="53">
        <v>0.06</v>
      </c>
      <c r="I200" s="54">
        <v>38</v>
      </c>
      <c r="J200" s="55"/>
      <c r="K200" s="54">
        <v>0.2</v>
      </c>
      <c r="L200" s="53">
        <v>35</v>
      </c>
      <c r="M200" s="53">
        <v>17</v>
      </c>
      <c r="N200" s="53">
        <v>11</v>
      </c>
      <c r="O200" s="53">
        <v>0.1</v>
      </c>
    </row>
    <row r="201" spans="1:17" ht="36" x14ac:dyDescent="0.25">
      <c r="A201" s="40" t="s">
        <v>111</v>
      </c>
      <c r="B201" s="34" t="s">
        <v>112</v>
      </c>
      <c r="C201" s="35" t="s">
        <v>113</v>
      </c>
      <c r="D201" s="69">
        <v>7.2838000000000003</v>
      </c>
      <c r="E201" s="69">
        <v>11.7904</v>
      </c>
      <c r="F201" s="69">
        <v>8.7376000000000005</v>
      </c>
      <c r="G201" s="36">
        <v>133.99</v>
      </c>
      <c r="H201" s="69">
        <v>4.7500000000000001E-2</v>
      </c>
      <c r="I201" s="69">
        <v>0.2762</v>
      </c>
      <c r="J201" s="69">
        <v>29.62</v>
      </c>
      <c r="K201" s="69">
        <v>0.42049999999999998</v>
      </c>
      <c r="L201" s="69">
        <v>20.725999999999999</v>
      </c>
      <c r="M201" s="69">
        <v>80.201999999999998</v>
      </c>
      <c r="N201" s="69">
        <v>15.521000000000001</v>
      </c>
      <c r="O201" s="69">
        <v>0.6402000000000001</v>
      </c>
    </row>
    <row r="202" spans="1:17" ht="36.75" x14ac:dyDescent="0.25">
      <c r="A202" s="33" t="s">
        <v>31</v>
      </c>
      <c r="B202" s="34" t="s">
        <v>32</v>
      </c>
      <c r="C202" s="56" t="s">
        <v>95</v>
      </c>
      <c r="D202" s="36">
        <v>5.0999999999999996</v>
      </c>
      <c r="E202" s="36">
        <v>2.847</v>
      </c>
      <c r="F202" s="36">
        <v>31.962</v>
      </c>
      <c r="G202" s="36">
        <v>176.1</v>
      </c>
      <c r="H202" s="36">
        <v>5.6999999999999995E-2</v>
      </c>
      <c r="I202" s="36">
        <v>0</v>
      </c>
      <c r="J202" s="36">
        <v>12</v>
      </c>
      <c r="K202" s="36">
        <v>0.8025000000000001</v>
      </c>
      <c r="L202" s="36">
        <v>11.9115</v>
      </c>
      <c r="M202" s="36">
        <v>38.067749999999997</v>
      </c>
      <c r="N202" s="36">
        <v>8.6189999999999998</v>
      </c>
      <c r="O202" s="36">
        <v>0.85799999999999998</v>
      </c>
    </row>
    <row r="203" spans="1:17" x14ac:dyDescent="0.25">
      <c r="A203" s="65" t="s">
        <v>103</v>
      </c>
      <c r="B203" s="37" t="s">
        <v>114</v>
      </c>
      <c r="C203" s="38">
        <v>200</v>
      </c>
      <c r="D203" s="39">
        <v>0.34</v>
      </c>
      <c r="E203" s="39">
        <v>0.17</v>
      </c>
      <c r="F203" s="39">
        <v>11.48</v>
      </c>
      <c r="G203" s="39">
        <v>63.6</v>
      </c>
      <c r="H203" s="39">
        <v>2.4E-2</v>
      </c>
      <c r="I203" s="39">
        <v>3.1720000000000002</v>
      </c>
      <c r="J203" s="39">
        <v>0</v>
      </c>
      <c r="K203" s="39">
        <v>0.13</v>
      </c>
      <c r="L203" s="39">
        <v>16.668000000000003</v>
      </c>
      <c r="M203" s="39">
        <v>7.0500000000000007</v>
      </c>
      <c r="N203" s="39">
        <v>7.782</v>
      </c>
      <c r="O203" s="39">
        <v>0.88000000000000012</v>
      </c>
    </row>
    <row r="204" spans="1:17" ht="36" x14ac:dyDescent="0.25">
      <c r="A204" s="40" t="s">
        <v>54</v>
      </c>
      <c r="B204" s="37" t="s">
        <v>55</v>
      </c>
      <c r="C204" s="41">
        <v>20</v>
      </c>
      <c r="D204" s="69">
        <v>1.5199999999999998</v>
      </c>
      <c r="E204" s="69">
        <v>0.15999999999999998</v>
      </c>
      <c r="F204" s="69">
        <v>9.8399999999999981</v>
      </c>
      <c r="G204" s="70">
        <v>47</v>
      </c>
      <c r="H204" s="69">
        <v>2.2000000000000002E-2</v>
      </c>
      <c r="I204" s="71">
        <v>0</v>
      </c>
      <c r="J204" s="71">
        <v>0</v>
      </c>
      <c r="K204" s="69">
        <v>0.22</v>
      </c>
      <c r="L204" s="69">
        <v>4</v>
      </c>
      <c r="M204" s="69">
        <v>13</v>
      </c>
      <c r="N204" s="69">
        <v>2.7999999999999994</v>
      </c>
      <c r="O204" s="69">
        <v>0.22</v>
      </c>
    </row>
    <row r="205" spans="1:17" ht="15.75" x14ac:dyDescent="0.25">
      <c r="A205" s="27"/>
      <c r="B205" s="95" t="s">
        <v>39</v>
      </c>
      <c r="C205" s="118">
        <v>573</v>
      </c>
      <c r="D205" s="119">
        <f>SUM(D200:D204)</f>
        <v>15.043799999999999</v>
      </c>
      <c r="E205" s="119">
        <f t="shared" ref="E205:Q205" si="9">SUM(E200:E204)</f>
        <v>15.167399999999999</v>
      </c>
      <c r="F205" s="119">
        <f t="shared" si="9"/>
        <v>69.519600000000011</v>
      </c>
      <c r="G205" s="119">
        <f t="shared" si="9"/>
        <v>458.69000000000005</v>
      </c>
      <c r="H205" s="119">
        <f t="shared" si="9"/>
        <v>0.21049999999999996</v>
      </c>
      <c r="I205" s="119">
        <f t="shared" si="9"/>
        <v>41.4482</v>
      </c>
      <c r="J205" s="119">
        <f t="shared" si="9"/>
        <v>41.620000000000005</v>
      </c>
      <c r="K205" s="119">
        <f t="shared" si="9"/>
        <v>1.7729999999999999</v>
      </c>
      <c r="L205" s="119">
        <f t="shared" si="9"/>
        <v>88.305500000000009</v>
      </c>
      <c r="M205" s="119">
        <f t="shared" si="9"/>
        <v>155.31975</v>
      </c>
      <c r="N205" s="119">
        <f t="shared" si="9"/>
        <v>45.721999999999994</v>
      </c>
      <c r="O205" s="119">
        <f t="shared" si="9"/>
        <v>2.6982000000000004</v>
      </c>
      <c r="P205" s="119">
        <f t="shared" si="9"/>
        <v>0</v>
      </c>
      <c r="Q205" s="119">
        <f t="shared" si="9"/>
        <v>0</v>
      </c>
    </row>
    <row r="206" spans="1:17" ht="15.75" x14ac:dyDescent="0.25">
      <c r="A206" s="131"/>
      <c r="B206" s="132"/>
      <c r="C206" s="133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5"/>
      <c r="Q206" s="59"/>
    </row>
    <row r="207" spans="1:17" ht="15.75" x14ac:dyDescent="0.25">
      <c r="A207" s="117"/>
      <c r="B207" s="116" t="s">
        <v>76</v>
      </c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</row>
    <row r="208" spans="1:17" ht="38.25" x14ac:dyDescent="0.25">
      <c r="A208" s="126" t="s">
        <v>115</v>
      </c>
      <c r="B208" s="34" t="s">
        <v>116</v>
      </c>
      <c r="C208" s="35">
        <v>60</v>
      </c>
      <c r="D208" s="36">
        <v>0.7871999999999999</v>
      </c>
      <c r="E208" s="36">
        <v>1.9494</v>
      </c>
      <c r="F208" s="36">
        <v>3.8795999999999995</v>
      </c>
      <c r="G208" s="36">
        <v>36.24</v>
      </c>
      <c r="H208" s="36">
        <v>1.32E-2</v>
      </c>
      <c r="I208" s="36">
        <v>10.258799999999999</v>
      </c>
      <c r="J208" s="136">
        <v>0</v>
      </c>
      <c r="K208" s="36">
        <v>5.0339999999999998</v>
      </c>
      <c r="L208" s="36">
        <v>14.9826</v>
      </c>
      <c r="M208" s="36">
        <v>16.984199999999998</v>
      </c>
      <c r="N208" s="36">
        <v>9.0545999999999989</v>
      </c>
      <c r="O208" s="36">
        <v>0.27960000000000002</v>
      </c>
    </row>
    <row r="209" spans="1:17" ht="38.25" x14ac:dyDescent="0.25">
      <c r="A209" s="126" t="s">
        <v>117</v>
      </c>
      <c r="B209" s="34" t="s">
        <v>118</v>
      </c>
      <c r="C209" s="35" t="s">
        <v>102</v>
      </c>
      <c r="D209" s="36">
        <v>16.03</v>
      </c>
      <c r="E209" s="36">
        <v>18.16</v>
      </c>
      <c r="F209" s="36">
        <v>45.905000000000001</v>
      </c>
      <c r="G209" s="36">
        <v>415.89</v>
      </c>
      <c r="H209" s="36">
        <v>6.9166666666666654E-2</v>
      </c>
      <c r="I209" s="36">
        <v>1.7949999999999999</v>
      </c>
      <c r="J209" s="36">
        <v>0</v>
      </c>
      <c r="K209" s="36">
        <v>4</v>
      </c>
      <c r="L209" s="36">
        <v>18.136666666666667</v>
      </c>
      <c r="M209" s="36">
        <v>242.91833333333332</v>
      </c>
      <c r="N209" s="36">
        <v>51.518333333333331</v>
      </c>
      <c r="O209" s="36">
        <v>3.3916666666666666</v>
      </c>
    </row>
    <row r="210" spans="1:17" ht="36" x14ac:dyDescent="0.25">
      <c r="A210" s="40" t="s">
        <v>64</v>
      </c>
      <c r="B210" s="34" t="s">
        <v>96</v>
      </c>
      <c r="C210" s="35" t="s">
        <v>97</v>
      </c>
      <c r="D210" s="71">
        <v>0.11</v>
      </c>
      <c r="E210" s="71">
        <v>0.06</v>
      </c>
      <c r="F210" s="69">
        <v>10.99</v>
      </c>
      <c r="G210" s="70">
        <v>45.05</v>
      </c>
      <c r="H210" s="71">
        <v>3.0000000000000001E-3</v>
      </c>
      <c r="I210" s="71">
        <v>1.03</v>
      </c>
      <c r="J210" s="71"/>
      <c r="K210" s="71">
        <v>0.02</v>
      </c>
      <c r="L210" s="69">
        <v>12.7</v>
      </c>
      <c r="M210" s="71">
        <v>3.9</v>
      </c>
      <c r="N210" s="71">
        <v>2.2999999999999998</v>
      </c>
      <c r="O210" s="69">
        <v>0.5</v>
      </c>
    </row>
    <row r="211" spans="1:17" ht="36" x14ac:dyDescent="0.25">
      <c r="A211" s="40" t="s">
        <v>54</v>
      </c>
      <c r="B211" s="37" t="s">
        <v>55</v>
      </c>
      <c r="C211" s="41">
        <v>25</v>
      </c>
      <c r="D211" s="69">
        <v>1.8999999999999997</v>
      </c>
      <c r="E211" s="69">
        <v>0.19999999999999996</v>
      </c>
      <c r="F211" s="69">
        <v>12.299999999999997</v>
      </c>
      <c r="G211" s="70">
        <v>58.75</v>
      </c>
      <c r="H211" s="69">
        <v>2.7500000000000004E-2</v>
      </c>
      <c r="I211" s="71">
        <v>0</v>
      </c>
      <c r="J211" s="71">
        <v>0</v>
      </c>
      <c r="K211" s="69">
        <v>0.27500000000000002</v>
      </c>
      <c r="L211" s="69">
        <v>5</v>
      </c>
      <c r="M211" s="69">
        <v>16.25</v>
      </c>
      <c r="N211" s="69">
        <v>3.4999999999999991</v>
      </c>
      <c r="O211" s="69">
        <v>0.27500000000000002</v>
      </c>
    </row>
    <row r="212" spans="1:17" ht="36" x14ac:dyDescent="0.25">
      <c r="A212" s="40" t="s">
        <v>37</v>
      </c>
      <c r="B212" s="37" t="s">
        <v>38</v>
      </c>
      <c r="C212" s="41">
        <v>20</v>
      </c>
      <c r="D212" s="69">
        <v>1.32</v>
      </c>
      <c r="E212" s="69">
        <v>0.24</v>
      </c>
      <c r="F212" s="69">
        <v>7.9200000000000008</v>
      </c>
      <c r="G212" s="70">
        <v>39.6</v>
      </c>
      <c r="H212" s="69">
        <v>3.4000000000000002E-2</v>
      </c>
      <c r="I212" s="71">
        <v>0</v>
      </c>
      <c r="J212" s="71">
        <v>0</v>
      </c>
      <c r="K212" s="69">
        <v>0.27999999999999997</v>
      </c>
      <c r="L212" s="69">
        <v>5.8000000000000007</v>
      </c>
      <c r="M212" s="69">
        <v>30</v>
      </c>
      <c r="N212" s="69">
        <v>9.4</v>
      </c>
      <c r="O212" s="69">
        <v>0.78</v>
      </c>
      <c r="P212">
        <v>0</v>
      </c>
      <c r="Q212" s="3">
        <v>0</v>
      </c>
    </row>
    <row r="213" spans="1:17" ht="15.75" x14ac:dyDescent="0.25">
      <c r="A213" s="27"/>
      <c r="B213" s="95" t="s">
        <v>39</v>
      </c>
      <c r="C213" s="118">
        <v>505</v>
      </c>
      <c r="D213" s="119">
        <f>D208+D209+D210+D211+D212</f>
        <v>20.147199999999998</v>
      </c>
      <c r="E213" s="119">
        <f t="shared" ref="E213:O213" si="10">E208+E209+E210+E211+E212</f>
        <v>20.609399999999997</v>
      </c>
      <c r="F213" s="119">
        <f t="shared" si="10"/>
        <v>80.994600000000005</v>
      </c>
      <c r="G213" s="119">
        <f t="shared" si="10"/>
        <v>595.53000000000009</v>
      </c>
      <c r="H213" s="119">
        <f t="shared" si="10"/>
        <v>0.14686666666666667</v>
      </c>
      <c r="I213" s="119">
        <f t="shared" si="10"/>
        <v>13.083799999999998</v>
      </c>
      <c r="J213" s="119">
        <f t="shared" si="10"/>
        <v>0</v>
      </c>
      <c r="K213" s="119">
        <f t="shared" si="10"/>
        <v>9.6089999999999982</v>
      </c>
      <c r="L213" s="119">
        <f t="shared" si="10"/>
        <v>56.619266666666661</v>
      </c>
      <c r="M213" s="119">
        <f t="shared" si="10"/>
        <v>310.05253333333332</v>
      </c>
      <c r="N213" s="119">
        <f t="shared" si="10"/>
        <v>75.772933333333327</v>
      </c>
      <c r="O213" s="119">
        <f t="shared" si="10"/>
        <v>5.2262666666666666</v>
      </c>
      <c r="P213" s="119" t="e">
        <f>P208+P209+#REF!+P210+P212</f>
        <v>#REF!</v>
      </c>
      <c r="Q213" s="119" t="e">
        <f>Q208+Q209+#REF!+Q210+Q212</f>
        <v>#REF!</v>
      </c>
    </row>
    <row r="214" spans="1:17" ht="15.75" x14ac:dyDescent="0.25">
      <c r="A214" s="131"/>
      <c r="B214" s="132"/>
      <c r="C214" s="133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5"/>
      <c r="Q214" s="59"/>
    </row>
    <row r="215" spans="1:17" ht="15.75" x14ac:dyDescent="0.25">
      <c r="A215" s="117"/>
      <c r="B215" s="116" t="s">
        <v>83</v>
      </c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Q215" s="59"/>
    </row>
    <row r="216" spans="1:17" ht="39" x14ac:dyDescent="0.25">
      <c r="A216" s="80" t="s">
        <v>77</v>
      </c>
      <c r="B216" s="94" t="s">
        <v>78</v>
      </c>
      <c r="C216" s="89">
        <v>100</v>
      </c>
      <c r="D216" s="89">
        <v>0.4</v>
      </c>
      <c r="E216" s="89">
        <v>0.4</v>
      </c>
      <c r="F216" s="89">
        <v>9.8000000000000007</v>
      </c>
      <c r="G216" s="89">
        <v>47</v>
      </c>
      <c r="H216" s="89">
        <v>0.03</v>
      </c>
      <c r="I216" s="89">
        <v>10</v>
      </c>
      <c r="J216" s="89"/>
      <c r="K216" s="89">
        <v>0.2</v>
      </c>
      <c r="L216" s="89">
        <v>16</v>
      </c>
      <c r="M216" s="89">
        <v>11</v>
      </c>
      <c r="N216" s="89">
        <v>9</v>
      </c>
      <c r="O216" s="89">
        <v>2.2000000000000002</v>
      </c>
      <c r="Q216" s="59"/>
    </row>
    <row r="217" spans="1:17" ht="36" x14ac:dyDescent="0.25">
      <c r="A217" s="40" t="s">
        <v>119</v>
      </c>
      <c r="B217" s="34" t="s">
        <v>120</v>
      </c>
      <c r="C217" s="35" t="s">
        <v>121</v>
      </c>
      <c r="D217" s="69">
        <v>9.1052</v>
      </c>
      <c r="E217" s="69">
        <v>10.1</v>
      </c>
      <c r="F217" s="69">
        <v>12.917400000000001</v>
      </c>
      <c r="G217" s="36">
        <v>146.52000000000001</v>
      </c>
      <c r="H217" s="69">
        <v>5.2200000000000003E-2</v>
      </c>
      <c r="I217" s="69">
        <v>0.53560000000000008</v>
      </c>
      <c r="J217" s="69">
        <v>10.920000000000002</v>
      </c>
      <c r="K217" s="69">
        <v>4.0789999999999997</v>
      </c>
      <c r="L217" s="69">
        <v>32.804000000000002</v>
      </c>
      <c r="M217" s="69">
        <v>120.77000000000001</v>
      </c>
      <c r="N217" s="69">
        <v>19.248000000000001</v>
      </c>
      <c r="O217" s="69">
        <v>1.0656000000000001</v>
      </c>
      <c r="Q217" s="59"/>
    </row>
    <row r="218" spans="1:17" ht="36" x14ac:dyDescent="0.25">
      <c r="A218" s="40" t="s">
        <v>122</v>
      </c>
      <c r="B218" s="34" t="s">
        <v>123</v>
      </c>
      <c r="C218" s="35">
        <v>150</v>
      </c>
      <c r="D218" s="69">
        <v>4.5795000000000003</v>
      </c>
      <c r="E218" s="69">
        <v>5.0070000000000006</v>
      </c>
      <c r="F218" s="69">
        <v>20.5215</v>
      </c>
      <c r="G218" s="36">
        <v>145.5</v>
      </c>
      <c r="H218" s="69">
        <v>0.11549999999999999</v>
      </c>
      <c r="I218" s="69">
        <v>0</v>
      </c>
      <c r="J218" s="69">
        <v>0</v>
      </c>
      <c r="K218" s="69">
        <v>0.34349999999999997</v>
      </c>
      <c r="L218" s="69">
        <v>8.4449999999999985</v>
      </c>
      <c r="M218" s="69">
        <v>108.86999999999999</v>
      </c>
      <c r="N218" s="69">
        <v>72.03</v>
      </c>
      <c r="O218" s="69">
        <v>2.4224999999999999</v>
      </c>
      <c r="Q218" s="59"/>
    </row>
    <row r="219" spans="1:17" ht="36" x14ac:dyDescent="0.25">
      <c r="A219" s="40" t="s">
        <v>64</v>
      </c>
      <c r="B219" s="37" t="s">
        <v>90</v>
      </c>
      <c r="C219" s="38" t="s">
        <v>91</v>
      </c>
      <c r="D219" s="39">
        <v>0.09</v>
      </c>
      <c r="E219" s="39">
        <v>0.02</v>
      </c>
      <c r="F219" s="39">
        <v>11.91</v>
      </c>
      <c r="G219" s="39">
        <v>48.15</v>
      </c>
      <c r="H219" s="39"/>
      <c r="I219" s="39">
        <v>0.03</v>
      </c>
      <c r="J219" s="39"/>
      <c r="K219" s="39"/>
      <c r="L219" s="39">
        <v>11.25</v>
      </c>
      <c r="M219" s="39">
        <v>2.95</v>
      </c>
      <c r="N219" s="39">
        <v>1.7</v>
      </c>
      <c r="O219" s="39">
        <v>0.28999999999999998</v>
      </c>
      <c r="Q219" s="59"/>
    </row>
    <row r="220" spans="1:17" ht="36" x14ac:dyDescent="0.25">
      <c r="A220" s="40" t="s">
        <v>37</v>
      </c>
      <c r="B220" s="37" t="s">
        <v>38</v>
      </c>
      <c r="C220" s="41">
        <v>30</v>
      </c>
      <c r="D220" s="69">
        <v>1.98</v>
      </c>
      <c r="E220" s="69">
        <v>0.36</v>
      </c>
      <c r="F220" s="69">
        <v>11.88</v>
      </c>
      <c r="G220" s="70">
        <v>59.400000000000006</v>
      </c>
      <c r="H220" s="69">
        <v>3.4000000000000002E-2</v>
      </c>
      <c r="I220" s="71">
        <v>0</v>
      </c>
      <c r="J220" s="71">
        <v>0</v>
      </c>
      <c r="K220" s="69">
        <v>0.27999999999999997</v>
      </c>
      <c r="L220" s="69">
        <v>5.8000000000000007</v>
      </c>
      <c r="M220" s="69">
        <v>30</v>
      </c>
      <c r="N220" s="69">
        <v>9.4</v>
      </c>
      <c r="O220" s="69">
        <v>0.78</v>
      </c>
      <c r="Q220" s="59"/>
    </row>
    <row r="221" spans="1:17" ht="15.75" x14ac:dyDescent="0.25">
      <c r="A221" s="27"/>
      <c r="B221" s="95" t="s">
        <v>39</v>
      </c>
      <c r="C221" s="118">
        <v>580</v>
      </c>
      <c r="D221" s="119">
        <f>SUM(D216:D220)</f>
        <v>16.154700000000002</v>
      </c>
      <c r="E221" s="119">
        <f t="shared" ref="E221:O221" si="11">SUM(E216:E220)</f>
        <v>15.887</v>
      </c>
      <c r="F221" s="119">
        <f t="shared" si="11"/>
        <v>67.028899999999993</v>
      </c>
      <c r="G221" s="119">
        <f t="shared" si="11"/>
        <v>446.56999999999994</v>
      </c>
      <c r="H221" s="119">
        <f t="shared" si="11"/>
        <v>0.23169999999999999</v>
      </c>
      <c r="I221" s="119">
        <f t="shared" si="11"/>
        <v>10.5656</v>
      </c>
      <c r="J221" s="119">
        <f t="shared" si="11"/>
        <v>10.920000000000002</v>
      </c>
      <c r="K221" s="119">
        <f t="shared" si="11"/>
        <v>4.9024999999999999</v>
      </c>
      <c r="L221" s="119">
        <f t="shared" si="11"/>
        <v>74.298999999999992</v>
      </c>
      <c r="M221" s="119">
        <f t="shared" si="11"/>
        <v>273.58999999999997</v>
      </c>
      <c r="N221" s="119">
        <f t="shared" si="11"/>
        <v>111.37800000000001</v>
      </c>
      <c r="O221" s="119">
        <f t="shared" si="11"/>
        <v>6.7581000000000007</v>
      </c>
      <c r="P221" s="58">
        <v>0.25</v>
      </c>
      <c r="Q221" s="59">
        <v>0.25</v>
      </c>
    </row>
    <row r="222" spans="1:17" ht="15.75" x14ac:dyDescent="0.25">
      <c r="A222" s="137"/>
      <c r="B222" s="138" t="s">
        <v>124</v>
      </c>
      <c r="C222" s="139">
        <f t="shared" ref="C222:O222" si="12">C63+C72+C92+C101+C118+C109+C180+C188+C197+C205+C213+C221</f>
        <v>6700</v>
      </c>
      <c r="D222" s="140">
        <f t="shared" si="12"/>
        <v>226.34989999999999</v>
      </c>
      <c r="E222" s="140">
        <f t="shared" si="12"/>
        <v>229.73906153846147</v>
      </c>
      <c r="F222" s="140">
        <f t="shared" si="12"/>
        <v>942.0384367521367</v>
      </c>
      <c r="G222" s="140">
        <f t="shared" si="12"/>
        <v>6734.549747305834</v>
      </c>
      <c r="H222" s="140">
        <f t="shared" si="12"/>
        <v>3.5291890003716091</v>
      </c>
      <c r="I222" s="140">
        <f t="shared" si="12"/>
        <v>273.0075855072464</v>
      </c>
      <c r="J222" s="140">
        <f t="shared" si="12"/>
        <v>537.96613898179112</v>
      </c>
      <c r="K222" s="140">
        <f t="shared" si="12"/>
        <v>121.56733017465625</v>
      </c>
      <c r="L222" s="140">
        <f t="shared" si="12"/>
        <v>1516.036914269788</v>
      </c>
      <c r="M222" s="140">
        <f t="shared" si="12"/>
        <v>3640.6348337978452</v>
      </c>
      <c r="N222" s="140">
        <f t="shared" si="12"/>
        <v>1070.4515198067634</v>
      </c>
      <c r="O222" s="140">
        <f t="shared" si="12"/>
        <v>68.905053400222968</v>
      </c>
    </row>
    <row r="223" spans="1:17" ht="15.75" x14ac:dyDescent="0.25">
      <c r="A223" s="137"/>
      <c r="B223" s="138" t="s">
        <v>125</v>
      </c>
      <c r="C223" s="141">
        <f>C222/12</f>
        <v>558.33333333333337</v>
      </c>
      <c r="D223" s="140">
        <f t="shared" ref="D223:O223" si="13">D222/12</f>
        <v>18.862491666666667</v>
      </c>
      <c r="E223" s="140">
        <f t="shared" si="13"/>
        <v>19.144921794871788</v>
      </c>
      <c r="F223" s="140">
        <f t="shared" si="13"/>
        <v>78.503203062678054</v>
      </c>
      <c r="G223" s="140">
        <f t="shared" si="13"/>
        <v>561.21247894215287</v>
      </c>
      <c r="H223" s="140">
        <f t="shared" si="13"/>
        <v>0.29409908336430074</v>
      </c>
      <c r="I223" s="140">
        <f t="shared" si="13"/>
        <v>22.750632125603868</v>
      </c>
      <c r="J223" s="140">
        <f t="shared" si="13"/>
        <v>44.830511581815927</v>
      </c>
      <c r="K223" s="140">
        <f t="shared" si="13"/>
        <v>10.13061084788802</v>
      </c>
      <c r="L223" s="140">
        <f t="shared" si="13"/>
        <v>126.33640952248233</v>
      </c>
      <c r="M223" s="140">
        <f t="shared" si="13"/>
        <v>303.38623614982043</v>
      </c>
      <c r="N223" s="140">
        <f t="shared" si="13"/>
        <v>89.204293317230281</v>
      </c>
      <c r="O223" s="140">
        <f t="shared" si="13"/>
        <v>5.7420877833519137</v>
      </c>
      <c r="P223" s="58">
        <v>0.25</v>
      </c>
    </row>
    <row r="229" spans="17:17" x14ac:dyDescent="0.25">
      <c r="Q229" s="59"/>
    </row>
  </sheetData>
  <mergeCells count="24">
    <mergeCell ref="B182:O182"/>
    <mergeCell ref="B190:O190"/>
    <mergeCell ref="B199:O199"/>
    <mergeCell ref="B207:O207"/>
    <mergeCell ref="B215:O215"/>
    <mergeCell ref="C94:O94"/>
    <mergeCell ref="A102:O102"/>
    <mergeCell ref="B103:O103"/>
    <mergeCell ref="B111:O111"/>
    <mergeCell ref="B172:O172"/>
    <mergeCell ref="B173:O173"/>
    <mergeCell ref="B55:O55"/>
    <mergeCell ref="B56:O56"/>
    <mergeCell ref="B65:O65"/>
    <mergeCell ref="A84:O84"/>
    <mergeCell ref="B85:O85"/>
    <mergeCell ref="A93:O93"/>
    <mergeCell ref="A2:A53"/>
    <mergeCell ref="B2:O3"/>
    <mergeCell ref="B20:K20"/>
    <mergeCell ref="B21:K21"/>
    <mergeCell ref="B22:K22"/>
    <mergeCell ref="B52:O52"/>
    <mergeCell ref="K53:O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Samsung</dc:creator>
  <cp:lastModifiedBy>Пользователь Samsung</cp:lastModifiedBy>
  <dcterms:created xsi:type="dcterms:W3CDTF">2023-03-08T18:57:46Z</dcterms:created>
  <dcterms:modified xsi:type="dcterms:W3CDTF">2023-03-08T19:00:00Z</dcterms:modified>
</cp:coreProperties>
</file>